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Studiengang" sheetId="1" state="visible" r:id="rId3"/>
    <sheet name="Modulliste" sheetId="2" state="visible" r:id="rId4"/>
    <sheet name="Prüfungen" sheetId="3" state="visible" r:id="rId5"/>
    <sheet name="Übergangsregelungen" sheetId="4" state="visible" r:id="rId6"/>
    <sheet name="Legende" sheetId="5" state="visible" r:id="rId7"/>
    <sheet name="Drop-Down-Menü" sheetId="6" state="visible" r:id="rId8"/>
  </sheets>
  <definedNames>
    <definedName function="false" hidden="false" localSheetId="5" name="_xlnm.Print_Area" vbProcedure="false">'Drop-Down-Menü'!$A$1:$D$45</definedName>
    <definedName function="false" hidden="false" localSheetId="1" name="_xlnm.Print_Area" vbProcedure="false">Modulliste!$A$1:$K$101</definedName>
    <definedName function="false" hidden="false" localSheetId="1" name="_xlnm.Print_Titles" vbProcedure="false">Modulliste!$1:$1</definedName>
    <definedName function="false" hidden="false" localSheetId="2" name="_xlnm.Print_Titles" vbProcedure="false">Prüfungen!$A:$D,Prüfungen!$1:$1</definedName>
    <definedName function="false" hidden="false" localSheetId="0" name="_xlnm.Print_Area" vbProcedure="false">Studiengang!$A$1:$B$9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<sst xmlns="http://schemas.openxmlformats.org/spreadsheetml/2006/main" count="1258" uniqueCount="587">
  <si>
    <r>
      <rPr>
        <b val="true"/>
        <sz val="10"/>
        <rFont val="Lucida Sans"/>
        <family val="2"/>
        <charset val="1"/>
      </rPr>
      <t xml:space="preserve">Studiengangkurzbeschreibung 
</t>
    </r>
    <r>
      <rPr>
        <sz val="10"/>
        <rFont val="Lucida Sans"/>
        <family val="2"/>
        <charset val="1"/>
      </rPr>
      <t xml:space="preserve">(gemäß APO §6 Abs. 3 Nr. 1a)</t>
    </r>
  </si>
  <si>
    <r>
      <rPr>
        <sz val="10"/>
        <rFont val="Lucida Sans"/>
        <family val="2"/>
        <charset val="1"/>
      </rPr>
      <t xml:space="preserve">Studiengang (Langbezeichnung):</t>
    </r>
    <r>
      <rPr>
        <vertAlign val="superscript"/>
        <sz val="10"/>
        <rFont val="Lucida Sans"/>
        <family val="2"/>
        <charset val="1"/>
      </rPr>
      <t xml:space="preserve">1)</t>
    </r>
  </si>
  <si>
    <t xml:space="preserve">Intelligent Systems Engineering</t>
  </si>
  <si>
    <r>
      <rPr>
        <sz val="10"/>
        <rFont val="Lucida Sans"/>
        <family val="2"/>
        <charset val="1"/>
      </rPr>
      <t xml:space="preserve">Studiengang (Kurzbezeichnung):</t>
    </r>
    <r>
      <rPr>
        <vertAlign val="superscript"/>
        <sz val="10"/>
        <rFont val="Lucida Sans"/>
        <family val="2"/>
        <charset val="1"/>
      </rPr>
      <t xml:space="preserve">2)</t>
    </r>
  </si>
  <si>
    <t xml:space="preserve">ISE</t>
  </si>
  <si>
    <t xml:space="preserve">Abschlussgrad:</t>
  </si>
  <si>
    <t xml:space="preserve">Bachelor of Engineering (B.Eng.)</t>
  </si>
  <si>
    <t xml:space="preserve">Sprache:</t>
  </si>
  <si>
    <t xml:space="preserve">de</t>
  </si>
  <si>
    <t xml:space="preserve">Erstellt von (Nachname, Fakultät):</t>
  </si>
  <si>
    <t xml:space="preserve">Merten, EI</t>
  </si>
  <si>
    <t xml:space="preserve">SPO vom (tt.mm.jjjj):</t>
  </si>
  <si>
    <t xml:space="preserve">Erstelldatum (tt.mm.jjjj):</t>
  </si>
  <si>
    <t xml:space="preserve">Gültigkeitszeitraum (Semester):</t>
  </si>
  <si>
    <t xml:space="preserve">SoSe 2026</t>
  </si>
  <si>
    <t xml:space="preserve">HIS-Modulnr.</t>
  </si>
  <si>
    <t xml:space="preserve">Modulnr. laut SPO</t>
  </si>
  <si>
    <t xml:space="preserve">Modulkurz-bezeichnung</t>
  </si>
  <si>
    <t xml:space="preserve">(Teil-)Modulbezeichnung  
Deutsch (lang)</t>
  </si>
  <si>
    <t xml:space="preserve">(Teil-)Modulbezeichnung  
Englisch (lang)</t>
  </si>
  <si>
    <r>
      <rPr>
        <sz val="10"/>
        <rFont val="Lucida Sans"/>
        <family val="2"/>
        <charset val="1"/>
      </rPr>
      <t xml:space="preserve">Modul-typ</t>
    </r>
    <r>
      <rPr>
        <vertAlign val="superscript"/>
        <sz val="10"/>
        <rFont val="Lucida Sans"/>
        <family val="2"/>
        <charset val="1"/>
      </rPr>
      <t xml:space="preserve">3)</t>
    </r>
  </si>
  <si>
    <t xml:space="preserve">Schwerpunkt</t>
  </si>
  <si>
    <r>
      <rPr>
        <sz val="10"/>
        <rFont val="Lucida Sans"/>
        <family val="2"/>
        <charset val="1"/>
      </rPr>
      <t xml:space="preserve">Studien-semester</t>
    </r>
    <r>
      <rPr>
        <vertAlign val="superscript"/>
        <sz val="10"/>
        <rFont val="Lucida Sans"/>
        <family val="2"/>
        <charset val="1"/>
      </rPr>
      <t xml:space="preserve">4)</t>
    </r>
  </si>
  <si>
    <r>
      <rPr>
        <sz val="10"/>
        <rFont val="Lucida Sans"/>
        <family val="2"/>
        <charset val="1"/>
      </rPr>
      <t xml:space="preserve">Wiederholungs-frequenz</t>
    </r>
    <r>
      <rPr>
        <vertAlign val="superscript"/>
        <sz val="10"/>
        <rFont val="Lucida Sans"/>
        <family val="2"/>
        <charset val="1"/>
      </rPr>
      <t xml:space="preserve">5)</t>
    </r>
  </si>
  <si>
    <t xml:space="preserve">SWS</t>
  </si>
  <si>
    <t xml:space="preserve">ECTS</t>
  </si>
  <si>
    <t xml:space="preserve">MA1</t>
  </si>
  <si>
    <t xml:space="preserve">Mathematik 1</t>
  </si>
  <si>
    <t xml:space="preserve">Mathematics 1</t>
  </si>
  <si>
    <t xml:space="preserve">PM</t>
  </si>
  <si>
    <t xml:space="preserve">WiSe</t>
  </si>
  <si>
    <t xml:space="preserve">2.1</t>
  </si>
  <si>
    <t xml:space="preserve">IN1</t>
  </si>
  <si>
    <t xml:space="preserve">Informatik 1</t>
  </si>
  <si>
    <t xml:space="preserve">Computer Science 1</t>
  </si>
  <si>
    <t xml:space="preserve">2.2</t>
  </si>
  <si>
    <t xml:space="preserve">PIN1</t>
  </si>
  <si>
    <t xml:space="preserve">Praktikum Informatik 1</t>
  </si>
  <si>
    <t xml:space="preserve">3.1</t>
  </si>
  <si>
    <t xml:space="preserve">PH</t>
  </si>
  <si>
    <t xml:space="preserve">Physik</t>
  </si>
  <si>
    <t xml:space="preserve">Physics</t>
  </si>
  <si>
    <t xml:space="preserve">3.2</t>
  </si>
  <si>
    <t xml:space="preserve">PPH</t>
  </si>
  <si>
    <t xml:space="preserve">Praktikum Physik</t>
  </si>
  <si>
    <t xml:space="preserve">GE1</t>
  </si>
  <si>
    <t xml:space="preserve">Grundlagen der Elektrotechnik 1</t>
  </si>
  <si>
    <t xml:space="preserve">Electrical Engineering 1</t>
  </si>
  <si>
    <t xml:space="preserve">SN</t>
  </si>
  <si>
    <t xml:space="preserve">Sichere Netzwerke</t>
  </si>
  <si>
    <t xml:space="preserve">Secure Networks</t>
  </si>
  <si>
    <t xml:space="preserve">MA2</t>
  </si>
  <si>
    <t xml:space="preserve">Mathematik 2</t>
  </si>
  <si>
    <t xml:space="preserve">Mathematics 2</t>
  </si>
  <si>
    <t xml:space="preserve">SoSe</t>
  </si>
  <si>
    <t xml:space="preserve">GE2</t>
  </si>
  <si>
    <t xml:space="preserve">Grundlagen der Elektrotechnik 2</t>
  </si>
  <si>
    <t xml:space="preserve">Electrical Engineering 2</t>
  </si>
  <si>
    <t xml:space="preserve">8.1</t>
  </si>
  <si>
    <t xml:space="preserve">IN2</t>
  </si>
  <si>
    <t xml:space="preserve">Informatik 2</t>
  </si>
  <si>
    <t xml:space="preserve">Computer Science 2</t>
  </si>
  <si>
    <t xml:space="preserve">8.2</t>
  </si>
  <si>
    <t xml:space="preserve">PIN2</t>
  </si>
  <si>
    <t xml:space="preserve">Praktikum Informatik 2</t>
  </si>
  <si>
    <t xml:space="preserve">9.1</t>
  </si>
  <si>
    <t xml:space="preserve">DT</t>
  </si>
  <si>
    <t xml:space="preserve">Digitaltechnik</t>
  </si>
  <si>
    <t xml:space="preserve">Digital Electronics</t>
  </si>
  <si>
    <t xml:space="preserve">9.2</t>
  </si>
  <si>
    <t xml:space="preserve">PDT</t>
  </si>
  <si>
    <t xml:space="preserve">Praktikum Digitaltechnik</t>
  </si>
  <si>
    <t xml:space="preserve">Laboratory Digital Electronics</t>
  </si>
  <si>
    <t xml:space="preserve">BE</t>
  </si>
  <si>
    <t xml:space="preserve">Elektronische Bauelemente</t>
  </si>
  <si>
    <t xml:space="preserve">Electronic Components</t>
  </si>
  <si>
    <t xml:space="preserve">WTE</t>
  </si>
  <si>
    <t xml:space="preserve">Werkstoffstruktur und technische Eigenschaften</t>
  </si>
  <si>
    <t xml:space="preserve">Material Structure and Technical Properties</t>
  </si>
  <si>
    <t xml:space="preserve">MA3</t>
  </si>
  <si>
    <t xml:space="preserve">Mathematik 3</t>
  </si>
  <si>
    <t xml:space="preserve">Mathematics 3</t>
  </si>
  <si>
    <t xml:space="preserve">SUS</t>
  </si>
  <si>
    <t xml:space="preserve">Signale und Systeme</t>
  </si>
  <si>
    <t xml:space="preserve">Signals and Systems</t>
  </si>
  <si>
    <t xml:space="preserve">14.1</t>
  </si>
  <si>
    <t xml:space="preserve">MT1</t>
  </si>
  <si>
    <t xml:space="preserve">Messtechnik 1</t>
  </si>
  <si>
    <t xml:space="preserve">Measurement Fundamentals 1</t>
  </si>
  <si>
    <t xml:space="preserve">14.2</t>
  </si>
  <si>
    <t xml:space="preserve">PMT1</t>
  </si>
  <si>
    <t xml:space="preserve">Praktikum Messtechnik 1</t>
  </si>
  <si>
    <t xml:space="preserve">Laboratory Measurement Fundamentals</t>
  </si>
  <si>
    <t xml:space="preserve">15.1</t>
  </si>
  <si>
    <t xml:space="preserve">MC</t>
  </si>
  <si>
    <t xml:space="preserve">Mikrocomputertechnik</t>
  </si>
  <si>
    <t xml:space="preserve">Microcomputer Technology</t>
  </si>
  <si>
    <t xml:space="preserve">15.2</t>
  </si>
  <si>
    <t xml:space="preserve">PMC</t>
  </si>
  <si>
    <t xml:space="preserve">Praktikum Mikrocomputertechnik</t>
  </si>
  <si>
    <t xml:space="preserve">Laboratory Microcomputer Technology</t>
  </si>
  <si>
    <t xml:space="preserve">16.1</t>
  </si>
  <si>
    <t xml:space="preserve">AD</t>
  </si>
  <si>
    <t xml:space="preserve">Algorithmen und Datenstrukturen </t>
  </si>
  <si>
    <t xml:space="preserve">Algorithms and Data Structures</t>
  </si>
  <si>
    <t xml:space="preserve">16.2</t>
  </si>
  <si>
    <t xml:space="preserve">PAD</t>
  </si>
  <si>
    <t xml:space="preserve">Praktikum Algorithmen und Datenstrukturen </t>
  </si>
  <si>
    <t xml:space="preserve">RT</t>
  </si>
  <si>
    <t xml:space="preserve">Regelungstechnik</t>
  </si>
  <si>
    <t xml:space="preserve">Control Engineering</t>
  </si>
  <si>
    <t xml:space="preserve">18.1</t>
  </si>
  <si>
    <t xml:space="preserve">SC</t>
  </si>
  <si>
    <t xml:space="preserve">Analoge Schaltungstechnik</t>
  </si>
  <si>
    <t xml:space="preserve">Analogue Circuit Design</t>
  </si>
  <si>
    <t xml:space="preserve">18.2</t>
  </si>
  <si>
    <t xml:space="preserve">PAE</t>
  </si>
  <si>
    <t xml:space="preserve">Praktikum Analogelektronik</t>
  </si>
  <si>
    <t xml:space="preserve">19.1</t>
  </si>
  <si>
    <t xml:space="preserve">MT2</t>
  </si>
  <si>
    <t xml:space="preserve">Messtechnik 2 und Sensoranwendungen</t>
  </si>
  <si>
    <t xml:space="preserve">Measurement Fundamentals 2 and Sensor Applications</t>
  </si>
  <si>
    <t xml:space="preserve">19.2</t>
  </si>
  <si>
    <t xml:space="preserve">PMT2</t>
  </si>
  <si>
    <t xml:space="preserve">Praktikum Messtechnik 2 und Sensoranwendungen</t>
  </si>
  <si>
    <t xml:space="preserve">ES</t>
  </si>
  <si>
    <t xml:space="preserve">Echtzeitsysteme</t>
  </si>
  <si>
    <t xml:space="preserve">Real-Time Systems</t>
  </si>
  <si>
    <t xml:space="preserve">DBA</t>
  </si>
  <si>
    <t xml:space="preserve">Datenbankanwendungen</t>
  </si>
  <si>
    <t xml:space="preserve">Database Applications</t>
  </si>
  <si>
    <t xml:space="preserve">22.1</t>
  </si>
  <si>
    <t xml:space="preserve">PR</t>
  </si>
  <si>
    <t xml:space="preserve">Praxissemester</t>
  </si>
  <si>
    <t xml:space="preserve">Practical Semester</t>
  </si>
  <si>
    <t xml:space="preserve">22.2</t>
  </si>
  <si>
    <t xml:space="preserve">PS</t>
  </si>
  <si>
    <t xml:space="preserve">Praxisseminar</t>
  </si>
  <si>
    <t xml:space="preserve">Practical Seminar</t>
  </si>
  <si>
    <t xml:space="preserve">23.1</t>
  </si>
  <si>
    <t xml:space="preserve">AW1</t>
  </si>
  <si>
    <t xml:space="preserve">Allgemeinwissenschaftliches Wahlpflichtfach 1</t>
  </si>
  <si>
    <t xml:space="preserve">Mandatory General Scientific Elective Module 1</t>
  </si>
  <si>
    <t xml:space="preserve">AW</t>
  </si>
  <si>
    <t xml:space="preserve">23.2</t>
  </si>
  <si>
    <t xml:space="preserve">AW2</t>
  </si>
  <si>
    <t xml:space="preserve">Allgemeinwissenschaftliches Wahlpflichtfach 2</t>
  </si>
  <si>
    <t xml:space="preserve">Mandatory General Scientific Elective Module 2</t>
  </si>
  <si>
    <t xml:space="preserve">23.3</t>
  </si>
  <si>
    <t xml:space="preserve">AW3</t>
  </si>
  <si>
    <t xml:space="preserve">Allgemeinwissenschaftliches Wahlpflichtfach 3</t>
  </si>
  <si>
    <t xml:space="preserve">Mandatory General Scientific Elective Module 3</t>
  </si>
  <si>
    <t xml:space="preserve">AK</t>
  </si>
  <si>
    <t xml:space="preserve">Akustische Kommunikation</t>
  </si>
  <si>
    <t xml:space="preserve">WM</t>
  </si>
  <si>
    <t xml:space="preserve">6 od. 7</t>
  </si>
  <si>
    <t xml:space="preserve">AKE1</t>
  </si>
  <si>
    <t xml:space="preserve">Selected Topics of Electrical Engineering 1</t>
  </si>
  <si>
    <t xml:space="preserve">AKE2</t>
  </si>
  <si>
    <t xml:space="preserve">Selected Topics of Electrical Engineering 2</t>
  </si>
  <si>
    <t xml:space="preserve">jedes Semester</t>
  </si>
  <si>
    <t xml:space="preserve">AT</t>
  </si>
  <si>
    <t xml:space="preserve">Antriebstechnik</t>
  </si>
  <si>
    <t xml:space="preserve">CI</t>
  </si>
  <si>
    <t xml:space="preserve">Codierung in der Informationsübertragung</t>
  </si>
  <si>
    <t xml:space="preserve">Coding for Information Transmission</t>
  </si>
  <si>
    <t xml:space="preserve">EIM</t>
  </si>
  <si>
    <t xml:space="preserve">Entrepreneurship und Innovationsmanagement</t>
  </si>
  <si>
    <t xml:space="preserve">EVP</t>
  </si>
  <si>
    <t xml:space="preserve">Elektrische Energieverteilung mit Praktikum</t>
  </si>
  <si>
    <t xml:space="preserve">Electrical Energy Distribution with Lab Course</t>
  </si>
  <si>
    <t xml:space="preserve">FE</t>
  </si>
  <si>
    <t xml:space="preserve">Finite Elemente</t>
  </si>
  <si>
    <t xml:space="preserve">HFT</t>
  </si>
  <si>
    <t xml:space="preserve">Hochfrequenztechnik</t>
  </si>
  <si>
    <t xml:space="preserve">Radio Frequency Technology</t>
  </si>
  <si>
    <t xml:space="preserve">HSP</t>
  </si>
  <si>
    <t xml:space="preserve">Hochspannungstechnik mit Praktikum</t>
  </si>
  <si>
    <t xml:space="preserve">High Voltage Engineering with Lab Course</t>
  </si>
  <si>
    <t xml:space="preserve">KEK</t>
  </si>
  <si>
    <t xml:space="preserve">Kraftfahrzeugelektronik</t>
  </si>
  <si>
    <t xml:space="preserve">KN</t>
  </si>
  <si>
    <t xml:space="preserve">Kommunikationsnetze</t>
  </si>
  <si>
    <t xml:space="preserve">LE</t>
  </si>
  <si>
    <t xml:space="preserve">Leistungselektronik</t>
  </si>
  <si>
    <t xml:space="preserve">NPR</t>
  </si>
  <si>
    <t xml:space="preserve">Netzplanung und Netzregelung</t>
  </si>
  <si>
    <t xml:space="preserve">OLL</t>
  </si>
  <si>
    <t xml:space="preserve">Optoelektronik, LED- und Lasertechnik</t>
  </si>
  <si>
    <t xml:space="preserve">Optoelectronics, LED and LASER Technology</t>
  </si>
  <si>
    <t xml:space="preserve">PAL</t>
  </si>
  <si>
    <t xml:space="preserve">Praktikum Antriebstechnik und Leistungselektronik</t>
  </si>
  <si>
    <t xml:space="preserve">SDR</t>
  </si>
  <si>
    <t xml:space="preserve">Software-Defined Radio</t>
  </si>
  <si>
    <t xml:space="preserve">TI</t>
  </si>
  <si>
    <t xml:space="preserve">IC-Technologie</t>
  </si>
  <si>
    <t xml:space="preserve">TT</t>
  </si>
  <si>
    <t xml:space="preserve">Mess- und Testtechnik</t>
  </si>
  <si>
    <t xml:space="preserve">TUM</t>
  </si>
  <si>
    <t xml:space="preserve">Seminar Technik und Management</t>
  </si>
  <si>
    <t xml:space="preserve">UFI</t>
  </si>
  <si>
    <t xml:space="preserve">Simulation Unternehmensführung für Ingenieure</t>
  </si>
  <si>
    <t xml:space="preserve">WSD</t>
  </si>
  <si>
    <t xml:space="preserve">Wirleless Systems Design</t>
  </si>
  <si>
    <t xml:space="preserve">AKR</t>
  </si>
  <si>
    <t xml:space="preserve">Ausgewählte Kapitel der Regelungstechnik</t>
  </si>
  <si>
    <t xml:space="preserve">DE</t>
  </si>
  <si>
    <t xml:space="preserve">Digitalelektronik</t>
  </si>
  <si>
    <t xml:space="preserve">DSV</t>
  </si>
  <si>
    <t xml:space="preserve">Digitale Signalverarbeitung</t>
  </si>
  <si>
    <t xml:space="preserve">ELE</t>
  </si>
  <si>
    <t xml:space="preserve">EMV gerechter Leiterplatten- und Systementwurf</t>
  </si>
  <si>
    <t xml:space="preserve">EMC complient PCB and System design</t>
  </si>
  <si>
    <t xml:space="preserve">ESV</t>
  </si>
  <si>
    <t xml:space="preserve">Echtzeit-Signalverarbeitung</t>
  </si>
  <si>
    <t xml:space="preserve">HSC</t>
  </si>
  <si>
    <t xml:space="preserve">Hardware-Software Codesign</t>
  </si>
  <si>
    <t xml:space="preserve">HST</t>
  </si>
  <si>
    <t xml:space="preserve">Halbleiterschaltungstechnik</t>
  </si>
  <si>
    <t xml:space="preserve">ML</t>
  </si>
  <si>
    <t xml:space="preserve">Machine Learning</t>
  </si>
  <si>
    <t xml:space="preserve">RTA</t>
  </si>
  <si>
    <t xml:space="preserve">Regelungstechnik Anwendungen</t>
  </si>
  <si>
    <t xml:space="preserve">SES</t>
  </si>
  <si>
    <t xml:space="preserve">Software Engineering sicherer Systeme</t>
  </si>
  <si>
    <t xml:space="preserve">Software Engineering of Safe and Secure Systems</t>
  </si>
  <si>
    <t xml:space="preserve">SET</t>
  </si>
  <si>
    <t xml:space="preserve">Software-Entwicklung im Team</t>
  </si>
  <si>
    <t xml:space="preserve">Software Engineering in Teams</t>
  </si>
  <si>
    <t xml:space="preserve">SI</t>
  </si>
  <si>
    <t xml:space="preserve">Schaltungsintegration</t>
  </si>
  <si>
    <t xml:space="preserve">SIM</t>
  </si>
  <si>
    <t xml:space="preserve">Simulationstechniken</t>
  </si>
  <si>
    <t xml:space="preserve">SP</t>
  </si>
  <si>
    <t xml:space="preserve">Sensorprinzipien</t>
  </si>
  <si>
    <t xml:space="preserve">SPS</t>
  </si>
  <si>
    <t xml:space="preserve">Speicher Programmierbare Steuerungen</t>
  </si>
  <si>
    <t xml:space="preserve">SYS</t>
  </si>
  <si>
    <t xml:space="preserve">Systemsimulation</t>
  </si>
  <si>
    <t xml:space="preserve">US</t>
  </si>
  <si>
    <t xml:space="preserve">Übertragungssysteme</t>
  </si>
  <si>
    <t xml:space="preserve">VMCB</t>
  </si>
  <si>
    <t xml:space="preserve">Vertiefung Mikrocontroller</t>
  </si>
  <si>
    <t xml:space="preserve">VMS</t>
  </si>
  <si>
    <t xml:space="preserve">Vertiefung Mess- und Sensortechnik</t>
  </si>
  <si>
    <t xml:space="preserve">ENE</t>
  </si>
  <si>
    <t xml:space="preserve">Erzeugung neuer Energieträger</t>
  </si>
  <si>
    <t xml:space="preserve">ENS</t>
  </si>
  <si>
    <t xml:space="preserve">Energiespeicher</t>
  </si>
  <si>
    <t xml:space="preserve">ENT</t>
  </si>
  <si>
    <t xml:space="preserve">Elektrische Netztechnik</t>
  </si>
  <si>
    <t xml:space="preserve">MTW</t>
  </si>
  <si>
    <t xml:space="preserve">Der Mensch in einer technischen Welt: Innovation, ethische Verantwortung, Nachhaltigkeit</t>
  </si>
  <si>
    <t xml:space="preserve">PI</t>
  </si>
  <si>
    <t xml:space="preserve">Prozessinformatik</t>
  </si>
  <si>
    <t xml:space="preserve">DIE</t>
  </si>
  <si>
    <t xml:space="preserve">Digitalisierung und Ethik</t>
  </si>
  <si>
    <t xml:space="preserve">PRM</t>
  </si>
  <si>
    <t xml:space="preserve">Predictive Maintenance</t>
  </si>
  <si>
    <t xml:space="preserve">SYE</t>
  </si>
  <si>
    <t xml:space="preserve">Methodisches Systems Engineering für Embedded Systeme</t>
  </si>
  <si>
    <t xml:space="preserve">MLJ</t>
  </si>
  <si>
    <t xml:space="preserve">Simulation of electrical systems using Matlab, LTSpice and Julia</t>
  </si>
  <si>
    <r>
      <rPr>
        <sz val="10"/>
        <rFont val="Lucida Sans"/>
        <family val="2"/>
        <charset val="1"/>
      </rPr>
      <t xml:space="preserve">Prüfungsart</t>
    </r>
    <r>
      <rPr>
        <vertAlign val="superscript"/>
        <sz val="10"/>
        <rFont val="Lucida Sans"/>
        <family val="2"/>
        <charset val="1"/>
      </rPr>
      <t xml:space="preserve">6)</t>
    </r>
  </si>
  <si>
    <r>
      <rPr>
        <sz val="10"/>
        <rFont val="Lucida Sans"/>
        <family val="2"/>
        <charset val="1"/>
      </rPr>
      <t xml:space="preserve">Prüfungs-dauer in Min.</t>
    </r>
    <r>
      <rPr>
        <vertAlign val="superscript"/>
        <sz val="10"/>
        <rFont val="Lucida Sans"/>
        <family val="2"/>
        <charset val="1"/>
      </rPr>
      <t xml:space="preserve">7)</t>
    </r>
  </si>
  <si>
    <r>
      <rPr>
        <sz val="10"/>
        <rFont val="Lucida Sans"/>
        <family val="2"/>
        <charset val="1"/>
      </rPr>
      <t xml:space="preserve">Ausgestaltung und Erläuterungen</t>
    </r>
    <r>
      <rPr>
        <vertAlign val="superscript"/>
        <sz val="10"/>
        <rFont val="Lucida Sans"/>
        <family val="2"/>
        <charset val="1"/>
      </rPr>
      <t xml:space="preserve">8)</t>
    </r>
  </si>
  <si>
    <r>
      <rPr>
        <sz val="10"/>
        <rFont val="Lucida Sans"/>
        <family val="2"/>
        <charset val="1"/>
      </rPr>
      <t xml:space="preserve">Erstprüfer/in</t>
    </r>
    <r>
      <rPr>
        <vertAlign val="superscript"/>
        <sz val="10"/>
        <rFont val="Lucida Sans"/>
        <family val="2"/>
        <charset val="1"/>
      </rPr>
      <t xml:space="preserve">9)</t>
    </r>
  </si>
  <si>
    <r>
      <rPr>
        <sz val="10"/>
        <rFont val="Lucida Sans"/>
        <family val="2"/>
        <charset val="1"/>
      </rPr>
      <t xml:space="preserve">Zweitprüfer/in</t>
    </r>
    <r>
      <rPr>
        <vertAlign val="superscript"/>
        <sz val="10"/>
        <rFont val="Lucida Sans"/>
        <family val="2"/>
        <charset val="1"/>
      </rPr>
      <t xml:space="preserve">10)</t>
    </r>
  </si>
  <si>
    <t xml:space="preserve">Besondere Zulassungs-voraussetzungen</t>
  </si>
  <si>
    <t xml:space="preserve">Zugelassene Hilfsmittel</t>
  </si>
  <si>
    <r>
      <rPr>
        <sz val="10"/>
        <rFont val="Lucida Sans"/>
        <family val="2"/>
        <charset val="1"/>
      </rPr>
      <t xml:space="preserve">Unterrichts- und Prüfungssprache</t>
    </r>
    <r>
      <rPr>
        <vertAlign val="superscript"/>
        <sz val="10"/>
        <rFont val="Lucida Sans"/>
        <family val="2"/>
        <charset val="1"/>
      </rPr>
      <t xml:space="preserve">11)</t>
    </r>
  </si>
  <si>
    <r>
      <rPr>
        <sz val="10"/>
        <rFont val="Lucida Sans"/>
        <family val="2"/>
        <charset val="1"/>
      </rPr>
      <t xml:space="preserve">Regelungen zu Bonusleistungen</t>
    </r>
    <r>
      <rPr>
        <vertAlign val="superscript"/>
        <sz val="10"/>
        <rFont val="Lucida Sans"/>
        <family val="2"/>
        <charset val="1"/>
      </rPr>
      <t xml:space="preserve">12)</t>
    </r>
  </si>
  <si>
    <t xml:space="preserve">Besonderer Prüfungstermin</t>
  </si>
  <si>
    <t xml:space="preserve">Zentrale Prüfungsplanung (im Prüfungszeitraum) J/N</t>
  </si>
  <si>
    <r>
      <rPr>
        <sz val="10"/>
        <rFont val="Lucida Sans"/>
        <family val="2"/>
        <charset val="1"/>
      </rPr>
      <t xml:space="preserve">Angebot im Ergänzungsprüfungs-zeitraum</t>
    </r>
    <r>
      <rPr>
        <vertAlign val="superscript"/>
        <sz val="10"/>
        <rFont val="Lucida Sans"/>
        <family val="2"/>
        <charset val="1"/>
      </rPr>
      <t xml:space="preserve">13)</t>
    </r>
  </si>
  <si>
    <t xml:space="preserve">LV findet statt J/N</t>
  </si>
  <si>
    <r>
      <rPr>
        <i val="true"/>
        <sz val="10"/>
        <rFont val="Lucida Sans"/>
        <family val="2"/>
        <charset val="1"/>
      </rPr>
      <t xml:space="preserve">Import aus</t>
    </r>
    <r>
      <rPr>
        <i val="true"/>
        <vertAlign val="superscript"/>
        <sz val="10"/>
        <rFont val="Lucida Sans"/>
        <family val="2"/>
        <charset val="1"/>
      </rPr>
      <t xml:space="preserve">*)</t>
    </r>
  </si>
  <si>
    <r>
      <rPr>
        <i val="true"/>
        <sz val="10"/>
        <rFont val="Lucida Sans"/>
        <family val="2"/>
        <charset val="1"/>
      </rPr>
      <t xml:space="preserve">Export nach</t>
    </r>
    <r>
      <rPr>
        <i val="true"/>
        <vertAlign val="superscript"/>
        <sz val="10"/>
        <rFont val="Lucida Sans"/>
        <family val="2"/>
        <charset val="1"/>
      </rPr>
      <t xml:space="preserve">**)</t>
    </r>
  </si>
  <si>
    <t xml:space="preserve">schrP</t>
  </si>
  <si>
    <t xml:space="preserve">90</t>
  </si>
  <si>
    <t xml:space="preserve">Law</t>
  </si>
  <si>
    <t xml:space="preserve">Tapg</t>
  </si>
  <si>
    <t xml:space="preserve">F, sF</t>
  </si>
  <si>
    <t xml:space="preserve">ja</t>
  </si>
  <si>
    <t xml:space="preserve">IM</t>
  </si>
  <si>
    <t xml:space="preserve">Jütt/Dun/Sea/Nim/Krs</t>
  </si>
  <si>
    <t xml:space="preserve">"-"</t>
  </si>
  <si>
    <t xml:space="preserve">prLN</t>
  </si>
  <si>
    <t xml:space="preserve">nicht relevant</t>
  </si>
  <si>
    <t xml:space="preserve">10V+mdE</t>
  </si>
  <si>
    <t xml:space="preserve">Kup/Hoan/Jütt/Nim</t>
  </si>
  <si>
    <t xml:space="preserve">nein</t>
  </si>
  <si>
    <t xml:space="preserve">Lohn</t>
  </si>
  <si>
    <t xml:space="preserve">Hlc</t>
  </si>
  <si>
    <t xml:space="preserve">zF, sF 2S., T</t>
  </si>
  <si>
    <t xml:space="preserve">ANK</t>
  </si>
  <si>
    <t xml:space="preserve">9V+9AA</t>
  </si>
  <si>
    <t xml:space="preserve">Bren</t>
  </si>
  <si>
    <t xml:space="preserve">120</t>
  </si>
  <si>
    <t xml:space="preserve">Unh</t>
  </si>
  <si>
    <t xml:space="preserve">Sar/Hoa</t>
  </si>
  <si>
    <t xml:space="preserve">sF 20S, T, mF</t>
  </si>
  <si>
    <t xml:space="preserve">Bonuspunkte für 4 Übungsblätter</t>
  </si>
  <si>
    <t xml:space="preserve">Ban</t>
  </si>
  <si>
    <t xml:space="preserve">Krs</t>
  </si>
  <si>
    <t xml:space="preserve">sF 2S, T </t>
  </si>
  <si>
    <t xml:space="preserve">Pfeb</t>
  </si>
  <si>
    <t xml:space="preserve">Dtel</t>
  </si>
  <si>
    <t xml:space="preserve">Hoa</t>
  </si>
  <si>
    <t xml:space="preserve">Bonuspunkte für 3 Analog-Discovery-Aufgaben</t>
  </si>
  <si>
    <t xml:space="preserve">Krs/Dun/Stz/Nim</t>
  </si>
  <si>
    <t xml:space="preserve">8V+mdE</t>
  </si>
  <si>
    <t xml:space="preserve">Farm/Dun/Krs/Stz/Rath/Nim/Scvi</t>
  </si>
  <si>
    <t xml:space="preserve">Fut</t>
  </si>
  <si>
    <t xml:space="preserve">Asf</t>
  </si>
  <si>
    <t xml:space="preserve">5V+mdE</t>
  </si>
  <si>
    <t xml:space="preserve">Jad</t>
  </si>
  <si>
    <t xml:space="preserve">Scp/Asf</t>
  </si>
  <si>
    <t xml:space="preserve">Voa/Mer</t>
  </si>
  <si>
    <t xml:space="preserve">zF, T</t>
  </si>
  <si>
    <t xml:space="preserve">Frm</t>
  </si>
  <si>
    <t xml:space="preserve">Ilg</t>
  </si>
  <si>
    <t xml:space="preserve">Stt</t>
  </si>
  <si>
    <t xml:space="preserve">Hip/Sar/Sea</t>
  </si>
  <si>
    <t xml:space="preserve">T, B, S</t>
  </si>
  <si>
    <t xml:space="preserve">Auw</t>
  </si>
  <si>
    <t xml:space="preserve">4VT+5AA+Präs.</t>
  </si>
  <si>
    <t xml:space="preserve">Maa/Hoa/Auw/Beli</t>
  </si>
  <si>
    <t xml:space="preserve">de und en</t>
  </si>
  <si>
    <t xml:space="preserve">Ban/Krs</t>
  </si>
  <si>
    <t xml:space="preserve">T, zF, 1Blatt (2 Seiten) DINA4 selbstgeschriebene Notizen</t>
  </si>
  <si>
    <t xml:space="preserve">4V+AA+mdE</t>
  </si>
  <si>
    <t xml:space="preserve">Ban/Krs/Rej/Haum/Herf</t>
  </si>
  <si>
    <t xml:space="preserve">Nim/Fut</t>
  </si>
  <si>
    <t xml:space="preserve">2 Seiten handgeschrieben</t>
  </si>
  <si>
    <t xml:space="preserve">7V+mdE</t>
  </si>
  <si>
    <t xml:space="preserve">Farm/Scvi/Nim</t>
  </si>
  <si>
    <t xml:space="preserve">Pf</t>
  </si>
  <si>
    <t xml:space="preserve">Die Prüfung in Regelungstechnik findet nur im Sommersemester in drei Teilen statt:
1.  Erfolgreiche Teilnahme an Eingangstest (THE 60 Minuten, alle Hilfsmittel zugelassen, da THE, Anteil 10%)
2.   Elektronisch unterstützte Theorieprüfung (Klausur 60 Minuten, CIP-Pool, Hilfsmittel: B, S, Matlab-Programme, Anteil 60%) nur bestanden, wenn 50% der Punkte erreicht
3.  Abgabe der Lösungsblätter zu den Aufgaben mit Analog Discovery (LN, alle Hilfsmittel zugelassen, Anteil 30%) nur bestanden, wenn alle vier Aufgaben abgegeben wurden</t>
  </si>
  <si>
    <t xml:space="preserve">Röb</t>
  </si>
  <si>
    <t xml:space="preserve">Brc</t>
  </si>
  <si>
    <t xml:space="preserve">Bonuspunkte werden für die überdurchschnittliche Bearbeitung der Aufgaben mit dem Analog Discovery vergeben</t>
  </si>
  <si>
    <t xml:space="preserve">Scp</t>
  </si>
  <si>
    <t xml:space="preserve">T</t>
  </si>
  <si>
    <t xml:space="preserve">5V+5AA</t>
  </si>
  <si>
    <t xml:space="preserve">Scp/Bis/Asf</t>
  </si>
  <si>
    <t xml:space="preserve">Maa/Chm</t>
  </si>
  <si>
    <t xml:space="preserve">PA+AA+Präs.</t>
  </si>
  <si>
    <t xml:space="preserve"> Auw/Chm/Fut/Hoa/Maa</t>
  </si>
  <si>
    <t xml:space="preserve">zT</t>
  </si>
  <si>
    <t xml:space="preserve">3 Analog-Discovery Übungen; eine Drittelnote Verbesserung.</t>
  </si>
  <si>
    <t xml:space="preserve">Hef</t>
  </si>
  <si>
    <t xml:space="preserve">Sjo</t>
  </si>
  <si>
    <t xml:space="preserve">beidseitig handbeschriebenes DIN-A4-Blatt</t>
  </si>
  <si>
    <t xml:space="preserve">Bericht</t>
  </si>
  <si>
    <t xml:space="preserve">Mer</t>
  </si>
  <si>
    <t xml:space="preserve">Sea</t>
  </si>
  <si>
    <t xml:space="preserve">Prä</t>
  </si>
  <si>
    <t xml:space="preserve">+LN</t>
  </si>
  <si>
    <t xml:space="preserve">Bugb</t>
  </si>
  <si>
    <t xml:space="preserve">sF, mF, T</t>
  </si>
  <si>
    <t xml:space="preserve">4AA</t>
  </si>
  <si>
    <t xml:space="preserve">Leni</t>
  </si>
  <si>
    <t xml:space="preserve">Sea/Chm/Rej</t>
  </si>
  <si>
    <t xml:space="preserve">Hob/Kut</t>
  </si>
  <si>
    <t xml:space="preserve">Kut/Hob</t>
  </si>
  <si>
    <t xml:space="preserve">T, zF, mF</t>
  </si>
  <si>
    <t xml:space="preserve">Kup</t>
  </si>
  <si>
    <t xml:space="preserve">StA</t>
  </si>
  <si>
    <t xml:space="preserve">Sas</t>
  </si>
  <si>
    <t xml:space="preserve">Sus</t>
  </si>
  <si>
    <t xml:space="preserve">1AA+Präs.</t>
  </si>
  <si>
    <t xml:space="preserve">Fuf/Hma</t>
  </si>
  <si>
    <t xml:space="preserve">Hma/Fuf</t>
  </si>
  <si>
    <t xml:space="preserve">Kl+StA</t>
  </si>
  <si>
    <t xml:space="preserve">Sar</t>
  </si>
  <si>
    <t xml:space="preserve">Stz</t>
  </si>
  <si>
    <t xml:space="preserve">T,B,S</t>
  </si>
  <si>
    <t xml:space="preserve">+1V</t>
  </si>
  <si>
    <t xml:space="preserve">Hip</t>
  </si>
  <si>
    <t xml:space="preserve">mF, sF, T</t>
  </si>
  <si>
    <t xml:space="preserve">+4V+1AA</t>
  </si>
  <si>
    <t xml:space="preserve">T, zF</t>
  </si>
  <si>
    <t xml:space="preserve">Bow</t>
  </si>
  <si>
    <t xml:space="preserve">Sle</t>
  </si>
  <si>
    <t xml:space="preserve">M</t>
  </si>
  <si>
    <t xml:space="preserve">Bis</t>
  </si>
  <si>
    <t xml:space="preserve">Brm</t>
  </si>
  <si>
    <t xml:space="preserve">T, sF 15S.</t>
  </si>
  <si>
    <t xml:space="preserve">Bro/Hma</t>
  </si>
  <si>
    <t xml:space="preserve">T, dF</t>
  </si>
  <si>
    <t xml:space="preserve">mdlP+PA</t>
  </si>
  <si>
    <t xml:space="preserve">T, S</t>
  </si>
  <si>
    <t xml:space="preserve">en</t>
  </si>
  <si>
    <t xml:space="preserve">Bonuspunkte für zusätzliche Präsentation</t>
  </si>
  <si>
    <t xml:space="preserve">8V+2AA</t>
  </si>
  <si>
    <t xml:space="preserve">Brm/Glav/Kuet</t>
  </si>
  <si>
    <t xml:space="preserve">+5V+5AA+Präs.</t>
  </si>
  <si>
    <t xml:space="preserve">Hoi/Scp</t>
  </si>
  <si>
    <t xml:space="preserve">Scp/Hoi</t>
  </si>
  <si>
    <t xml:space="preserve">+5V+5AA</t>
  </si>
  <si>
    <t xml:space="preserve">Präs+PrLN+StA), Gewichtung: 25+25+50</t>
  </si>
  <si>
    <t xml:space="preserve">Aic</t>
  </si>
  <si>
    <t xml:space="preserve">schrP + elektron</t>
  </si>
  <si>
    <t xml:space="preserve">Maa</t>
  </si>
  <si>
    <t xml:space="preserve">T,B,S,F</t>
  </si>
  <si>
    <t xml:space="preserve">+Präs.</t>
  </si>
  <si>
    <t xml:space="preserve">Hoi</t>
  </si>
  <si>
    <t xml:space="preserve">T/F, B, S, T</t>
  </si>
  <si>
    <t xml:space="preserve">6AA</t>
  </si>
  <si>
    <t xml:space="preserve">PA+Präs.</t>
  </si>
  <si>
    <t xml:space="preserve">Scp/Kod</t>
  </si>
  <si>
    <t xml:space="preserve">LN 50% der Übungsaufgaben</t>
  </si>
  <si>
    <t xml:space="preserve">mdlP</t>
  </si>
  <si>
    <t xml:space="preserve">+10AA</t>
  </si>
  <si>
    <t xml:space="preserve">Moj/Ezet/Stas</t>
  </si>
  <si>
    <t xml:space="preserve">PA+mdE</t>
  </si>
  <si>
    <t xml:space="preserve">Moj/Gral/Ezet</t>
  </si>
  <si>
    <t xml:space="preserve">+4V+4AA</t>
  </si>
  <si>
    <t xml:space="preserve">Sol</t>
  </si>
  <si>
    <t xml:space="preserve">Sru</t>
  </si>
  <si>
    <t xml:space="preserve">T, mF, pF, 4hS</t>
  </si>
  <si>
    <t xml:space="preserve">Hob</t>
  </si>
  <si>
    <t xml:space="preserve">erfolgreiche Umsetzung eines Praktikumsversuchs, eine Notenstufe besser</t>
  </si>
  <si>
    <t xml:space="preserve">Voa</t>
  </si>
  <si>
    <t xml:space="preserve">3AA</t>
  </si>
  <si>
    <t xml:space="preserve">T, sF</t>
  </si>
  <si>
    <t xml:space="preserve">2Präs+AA+PA</t>
  </si>
  <si>
    <t xml:space="preserve">Krs/Ban</t>
  </si>
  <si>
    <t xml:space="preserve">Fut/Chm/Maa</t>
  </si>
  <si>
    <t xml:space="preserve">Chm/Fut/Maa</t>
  </si>
  <si>
    <t xml:space="preserve">Dasr</t>
  </si>
  <si>
    <t xml:space="preserve">Stm/Dab</t>
  </si>
  <si>
    <t xml:space="preserve">Dab/Stm</t>
  </si>
  <si>
    <t xml:space="preserve">Bro/Hma/Fuf</t>
  </si>
  <si>
    <t xml:space="preserve">Kri</t>
  </si>
  <si>
    <t xml:space="preserve">Gom</t>
  </si>
  <si>
    <t xml:space="preserve">Ret</t>
  </si>
  <si>
    <t xml:space="preserve">T, PI-Programmierhandbuch</t>
  </si>
  <si>
    <t xml:space="preserve">StA m.P.</t>
  </si>
  <si>
    <t xml:space="preserve">Wam</t>
  </si>
  <si>
    <t xml:space="preserve">Alle (ausgenommen Anwendungen wie z.B. ChatGPT)</t>
  </si>
  <si>
    <t xml:space="preserve">+PA+Präs.</t>
  </si>
  <si>
    <t xml:space="preserve">Götk</t>
  </si>
  <si>
    <t xml:space="preserve">K+ 2THE</t>
  </si>
  <si>
    <t xml:space="preserve">Hip/Har</t>
  </si>
  <si>
    <t xml:space="preserve">Har/Hip</t>
  </si>
  <si>
    <t xml:space="preserve">schriftliche Prüfung</t>
  </si>
  <si>
    <t xml:space="preserve">F</t>
  </si>
  <si>
    <t xml:space="preserve">Formelsammlung</t>
  </si>
  <si>
    <t xml:space="preserve">mündliche Prüfung</t>
  </si>
  <si>
    <t xml:space="preserve">sF xS.</t>
  </si>
  <si>
    <t xml:space="preserve">selbstgeschriebene Formelsammlung, maximal x Seiten</t>
  </si>
  <si>
    <t xml:space="preserve">xV</t>
  </si>
  <si>
    <t xml:space="preserve">x Versuche</t>
  </si>
  <si>
    <t xml:space="preserve">zF</t>
  </si>
  <si>
    <t xml:space="preserve">zugelassene Formelsammlung</t>
  </si>
  <si>
    <t xml:space="preserve">Praktischer Leistungsnachweis</t>
  </si>
  <si>
    <t xml:space="preserve">mF</t>
  </si>
  <si>
    <t xml:space="preserve">mathematische Formelsammlung</t>
  </si>
  <si>
    <t xml:space="preserve">xAA</t>
  </si>
  <si>
    <t xml:space="preserve">x Ausarbeitungen, Protokolle</t>
  </si>
  <si>
    <t xml:space="preserve">dF</t>
  </si>
  <si>
    <t xml:space="preserve">definierte Formelsammlung</t>
  </si>
  <si>
    <t xml:space="preserve">xVT</t>
  </si>
  <si>
    <t xml:space="preserve">x Vortestate</t>
  </si>
  <si>
    <t xml:space="preserve">Taschenrechner, Modell von Fakultät festgelegt</t>
  </si>
  <si>
    <t xml:space="preserve">mdE</t>
  </si>
  <si>
    <t xml:space="preserve">mündliche Erläuterung</t>
  </si>
  <si>
    <t xml:space="preserve">B</t>
  </si>
  <si>
    <t xml:space="preserve">Bücher</t>
  </si>
  <si>
    <t xml:space="preserve">PA</t>
  </si>
  <si>
    <t xml:space="preserve">Projektarbeit</t>
  </si>
  <si>
    <t xml:space="preserve">S</t>
  </si>
  <si>
    <t xml:space="preserve">Skript</t>
  </si>
  <si>
    <t xml:space="preserve">AA</t>
  </si>
  <si>
    <t xml:space="preserve">Ausarbeitung, Protokoll</t>
  </si>
  <si>
    <t xml:space="preserve">keine Hilfsmittel</t>
  </si>
  <si>
    <t xml:space="preserve">Präs.</t>
  </si>
  <si>
    <t xml:space="preserve">Präsentation</t>
  </si>
  <si>
    <t xml:space="preserve">THE</t>
  </si>
  <si>
    <t xml:space="preserve">Take Home Exam</t>
  </si>
  <si>
    <t xml:space="preserve">Portfolioprüfung</t>
  </si>
  <si>
    <t xml:space="preserve">bÜ</t>
  </si>
  <si>
    <t xml:space="preserve">bewertete Übungsaufgabe</t>
  </si>
  <si>
    <t xml:space="preserve">Kl</t>
  </si>
  <si>
    <t xml:space="preserve">Klausur</t>
  </si>
  <si>
    <t xml:space="preserve">Studienarbeit</t>
  </si>
  <si>
    <t xml:space="preserve">BP</t>
  </si>
  <si>
    <t xml:space="preserve">Bonuspunkte laut APO § 18</t>
  </si>
  <si>
    <t xml:space="preserve">Falls es Übergangsregelungen gibt, diese bitte hier eintragen.</t>
  </si>
  <si>
    <t xml:space="preserve">Fußnote</t>
  </si>
  <si>
    <t xml:space="preserve">Notation</t>
  </si>
  <si>
    <t xml:space="preserve">Beispiel</t>
  </si>
  <si>
    <t xml:space="preserve">Bemerkung</t>
  </si>
  <si>
    <t xml:space="preserve">1) Studiengang (Langbezeichnung)</t>
  </si>
  <si>
    <t xml:space="preserve">laut SPO</t>
  </si>
  <si>
    <t xml:space="preserve">Künstliche Intelligenz und Data Science</t>
  </si>
  <si>
    <t xml:space="preserve">Manuell eintragen</t>
  </si>
  <si>
    <t xml:space="preserve">2) Studiengang (Kurzbezeichnung)</t>
  </si>
  <si>
    <t xml:space="preserve">KI</t>
  </si>
  <si>
    <t xml:space="preserve">3) Modultyp</t>
  </si>
  <si>
    <t xml:space="preserve">PM = Pflichtmodul </t>
  </si>
  <si>
    <t xml:space="preserve">Drop-Down-Menü nutzen</t>
  </si>
  <si>
    <t xml:space="preserve">WM = Wahlpflichtmodul </t>
  </si>
  <si>
    <t xml:space="preserve">AW = Allgemeinwissenschaftliches Wahlpflichtmodul</t>
  </si>
  <si>
    <t xml:space="preserve">TPM = Teilpflichtmodul</t>
  </si>
  <si>
    <t xml:space="preserve">TPM</t>
  </si>
  <si>
    <t xml:space="preserve">TWM = Teilwahlpflichtmodul</t>
  </si>
  <si>
    <t xml:space="preserve">TWM</t>
  </si>
  <si>
    <t xml:space="preserve">4) Studiensemester</t>
  </si>
  <si>
    <t xml:space="preserve">einzelne Ziffer, bei oder-Verknüpfung Ziffer Leerzeichen od. Leerzeichen Ziffer</t>
  </si>
  <si>
    <t xml:space="preserve">3 od. 4</t>
  </si>
  <si>
    <t xml:space="preserve">5) Wiederholungsfrequenz</t>
  </si>
  <si>
    <t xml:space="preserve">6) Prüfungsart</t>
  </si>
  <si>
    <t xml:space="preserve">Kurzschreibweise wie in APO (bzw. SPO)</t>
  </si>
  <si>
    <t xml:space="preserve">Drop-Down-Menü nutzen; bei schrP mit elektronischer Unterstützung "schrP + elektron." auswählen; Erläuterungen siehe § 11-16 APO</t>
  </si>
  <si>
    <t xml:space="preserve">7) Prüfungsdauer in Min.</t>
  </si>
  <si>
    <t xml:space="preserve">Nur für schrP, THE, mdlP, elektrP, Kol, Prä nötig</t>
  </si>
  <si>
    <t xml:space="preserve">8) Erläuterungen</t>
  </si>
  <si>
    <t xml:space="preserve">Rüstzeit: 10min</t>
  </si>
  <si>
    <t xml:space="preserve">Insbesondere Informationen zu (1) THE, (2) Ausgestaltung prLN und (3) Ausgestaltung und Gewichtung bei Pf. Siehe auch APO</t>
  </si>
  <si>
    <t xml:space="preserve">Zwei Verhandungssimulationen je 15min</t>
  </si>
  <si>
    <t xml:space="preserve">StA (60%); schrP (40%)</t>
  </si>
  <si>
    <t xml:space="preserve">9) Erstprüfer/in</t>
  </si>
  <si>
    <t xml:space="preserve">Fall 1: eine Prüfer/in: Kürzel</t>
  </si>
  <si>
    <t xml:space="preserve">Scn</t>
  </si>
  <si>
    <t xml:space="preserve">Fall 2: mehrere Prüfende, aber nur eine Anmeldenummer mit Endziffer 0: alle Prüfendenkürzel mit / verbunden, keine Leerzeichen</t>
  </si>
  <si>
    <t xml:space="preserve">Bow/Scn</t>
  </si>
  <si>
    <t xml:space="preserve">Fall 3: mehrere Prüfende, mehrere Anmeldenummern mit angegebenen Endziffern: Prüfendenkürzel kein Leerzeichen runde Klammer auf Endziffer runde Klammer zu Komma Leerzeichen </t>
  </si>
  <si>
    <t xml:space="preserve">Bow(1), Scn(2), Las/Keh(3)</t>
  </si>
  <si>
    <t xml:space="preserve">Anschließend kommen die weiteren Prüfendenkürzel; nach dem letzten Prüfer/in kein Komma; falls mehrere Prüfende sich eine Anmeldenummer teilen: siehe Fall 2</t>
  </si>
  <si>
    <t xml:space="preserve">10) Zweitprüfer/in</t>
  </si>
  <si>
    <t xml:space="preserve">Fall 1: ein(e) Zweitprüfer/in: Prüfendenkürzel</t>
  </si>
  <si>
    <t xml:space="preserve">Fall 2: mehrere Zweitprüfer/innen: alle Prüfendenkürzel mit / verbunden, keine Leerzeichen</t>
  </si>
  <si>
    <t xml:space="preserve">Fall 3: mehrere Zweitprüfer/innen mit Zuordnung zu spezieller Anmeldenummer: Prüfendenkürzel kein Leerzeichen runde Klammer auf Endziffer runde Klammer zu Komma Leerzeichen </t>
  </si>
  <si>
    <t xml:space="preserve">Scn(1), Bow(2), Las/Keh(3)</t>
  </si>
  <si>
    <t xml:space="preserve">11) Unterrichts- und Prüfungssprache</t>
  </si>
  <si>
    <t xml:space="preserve">de = deutsch</t>
  </si>
  <si>
    <t xml:space="preserve">Nur auszuwählen, wenn Sprache nicht abschließend in SPO geregelt ist (d.h. Wahlmöglichkeit gegeben ist)</t>
  </si>
  <si>
    <t xml:space="preserve">en = englisch</t>
  </si>
  <si>
    <t xml:space="preserve">Prüfung wird in beiden Sprachen angeboten</t>
  </si>
  <si>
    <t xml:space="preserve">12) Regelungen zu Bonusleistungen</t>
  </si>
  <si>
    <t xml:space="preserve">erfolgreiche Teilnahme an einem Praktikumsversuch, Bewertung des Praktikumsberichtes mit &gt;50 %, maximal eine Notenstufe Verbesserung</t>
  </si>
  <si>
    <t xml:space="preserve">Siehe §18 APO: Anzahl, Art, Prüfungsdauer, Inhalt und Umfang der Bonusleistung sowie deren jeweilige konkrete Gewichtung bei der Ermittlung der Endnote</t>
  </si>
  <si>
    <t xml:space="preserve">13) Angebot im Ergänzungsprüfungszeitraum</t>
  </si>
  <si>
    <t xml:space="preserve">noch offen</t>
  </si>
  <si>
    <t xml:space="preserve">Drop-Down-Menü nutzen; Erläuterungen, siehe Dokument "Handreichung zu Prüfungen im Ergänzungsprüfungszeitraum"</t>
  </si>
  <si>
    <t xml:space="preserve">Nur für Prüfungsplanende relevant:</t>
  </si>
  <si>
    <t xml:space="preserve">*) Import aus</t>
  </si>
  <si>
    <t xml:space="preserve">Studiengang Doppelpunkt Leerzeichen Modulkurzbezeichnung</t>
  </si>
  <si>
    <t xml:space="preserve">MB: B-GEE</t>
  </si>
  <si>
    <t xml:space="preserve">Es ist immer nur ein Modul anzugeben.</t>
  </si>
  <si>
    <t xml:space="preserve">**) Export nach</t>
  </si>
  <si>
    <t xml:space="preserve">GK: MRT, BE: MRT</t>
  </si>
  <si>
    <t xml:space="preserve">Es sind alle Studiengänge und Module, durch Komma getrennt, anzugeben.</t>
  </si>
  <si>
    <t xml:space="preserve">Drop-Down-Menü</t>
  </si>
  <si>
    <t xml:space="preserve">Studiengang</t>
  </si>
  <si>
    <t xml:space="preserve">Bachelor of Arts (B.A.)</t>
  </si>
  <si>
    <t xml:space="preserve">WiSe 2025/26</t>
  </si>
  <si>
    <t xml:space="preserve">Bachelor of Science (B.Sc.)</t>
  </si>
  <si>
    <t xml:space="preserve">de/en</t>
  </si>
  <si>
    <t xml:space="preserve">WiSe 2026/27</t>
  </si>
  <si>
    <t xml:space="preserve">Master of Arts (M.A.)</t>
  </si>
  <si>
    <t xml:space="preserve">SoSe 2027</t>
  </si>
  <si>
    <t xml:space="preserve">Master of Engineering (M.Eng.)</t>
  </si>
  <si>
    <t xml:space="preserve">WiSe 2027/28</t>
  </si>
  <si>
    <t xml:space="preserve">Master of Science (M.Sc.)</t>
  </si>
  <si>
    <t xml:space="preserve">SoSe 2028</t>
  </si>
  <si>
    <t xml:space="preserve">Master of Business Administration (MBA)</t>
  </si>
  <si>
    <t xml:space="preserve">WiSe 2028/29</t>
  </si>
  <si>
    <t xml:space="preserve">SoSe 2029</t>
  </si>
  <si>
    <t xml:space="preserve">WiSe 2029/30</t>
  </si>
  <si>
    <t xml:space="preserve">SoSe 2030</t>
  </si>
  <si>
    <t xml:space="preserve">WiSe 2030/31</t>
  </si>
  <si>
    <t xml:space="preserve">SoSe 2031</t>
  </si>
  <si>
    <t xml:space="preserve">Modulliste</t>
  </si>
  <si>
    <t xml:space="preserve">Modultyp:</t>
  </si>
  <si>
    <t xml:space="preserve">Wiederholungsfrequenz:</t>
  </si>
  <si>
    <t xml:space="preserve">Prüfungen</t>
  </si>
  <si>
    <t xml:space="preserve">Prüfungsart:</t>
  </si>
  <si>
    <t xml:space="preserve">Prüfungsdauer:</t>
  </si>
  <si>
    <t xml:space="preserve">Unterrichts- und Prüfungssprache:</t>
  </si>
  <si>
    <t xml:space="preserve">Angebot im Ergänzungsprüfungszeitraum:</t>
  </si>
  <si>
    <t xml:space="preserve">elektrP</t>
  </si>
  <si>
    <t xml:space="preserve">Kol</t>
  </si>
  <si>
    <t xml:space="preserve">Weiteres Menü: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</si>
</sst>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General"/>
  </numFmts>
  <fonts count="2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Lucida Sans"/>
      <family val="2"/>
      <charset val="1"/>
    </font>
    <font>
      <sz val="10"/>
      <name val="Lucida Sans"/>
      <family val="2"/>
      <charset val="1"/>
    </font>
    <font>
      <vertAlign val="superscript"/>
      <sz val="10"/>
      <name val="Lucida Sans"/>
      <family val="2"/>
      <charset val="1"/>
    </font>
    <font>
      <i val="true"/>
      <sz val="10"/>
      <name val="Lucida Sans"/>
      <family val="2"/>
      <charset val="1"/>
    </font>
    <font>
      <sz val="10"/>
      <color rgb="FFFF0000"/>
      <name val="Lucida Sans"/>
      <family val="2"/>
      <charset val="1"/>
    </font>
    <font>
      <b val="true"/>
      <sz val="10"/>
      <color rgb="FFFF0000"/>
      <name val="Lucida Sans"/>
      <family val="2"/>
      <charset val="1"/>
    </font>
    <font>
      <sz val="10"/>
      <name val="Arial"/>
      <family val="2"/>
      <charset val="1"/>
    </font>
    <font>
      <sz val="9"/>
      <name val="Lucida Sans"/>
      <family val="2"/>
      <charset val="1"/>
    </font>
    <font>
      <sz val="9"/>
      <name val="Arial"/>
      <family val="2"/>
      <charset val="1"/>
    </font>
    <font>
      <strike val="true"/>
      <sz val="9"/>
      <name val="Lucida Sans"/>
      <family val="2"/>
      <charset val="1"/>
    </font>
    <font>
      <strike val="true"/>
      <sz val="10"/>
      <name val="Lucida Sans"/>
      <family val="2"/>
      <charset val="1"/>
    </font>
    <font>
      <i val="true"/>
      <vertAlign val="superscript"/>
      <sz val="10"/>
      <name val="Lucida Sans"/>
      <family val="2"/>
      <charset val="1"/>
    </font>
    <font>
      <strike val="true"/>
      <sz val="10"/>
      <name val="Arial"/>
      <family val="0"/>
      <charset val="1"/>
    </font>
    <font>
      <i val="true"/>
      <strike val="true"/>
      <sz val="10"/>
      <name val="Lucida Sans"/>
      <family val="2"/>
      <charset val="1"/>
    </font>
    <font>
      <sz val="9"/>
      <name val="Arial"/>
      <family val="0"/>
      <charset val="1"/>
    </font>
    <font>
      <sz val="10"/>
      <name val="Lucida Sans Regular"/>
      <family val="0"/>
      <charset val="1"/>
    </font>
    <font>
      <b val="true"/>
      <sz val="10"/>
      <color theme="1"/>
      <name val="Lucida Sans Regular"/>
      <family val="0"/>
      <charset val="1"/>
    </font>
    <font>
      <b val="true"/>
      <sz val="10"/>
      <name val="Lucida Sans Regular"/>
      <family val="0"/>
      <charset val="1"/>
    </font>
    <font>
      <sz val="10"/>
      <color theme="1"/>
      <name val="Lucida San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FFFFFF"/>
      </patternFill>
    </fill>
    <fill>
      <patternFill patternType="solid">
        <fgColor rgb="FF468A1A"/>
        <bgColor rgb="FF8080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202020"/>
      </left>
      <right style="thin">
        <color rgb="FF202020"/>
      </right>
      <top style="thin">
        <color rgb="FF202020"/>
      </top>
      <bottom style="thin">
        <color rgb="FF20202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1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1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68A1A"/>
      <rgbColor rgb="FF003300"/>
      <rgbColor rgb="FF20202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9" activeCellId="1" sqref="L28 B9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73.42"/>
    <col collapsed="false" customWidth="false" hidden="false" outlineLevel="0" max="16384" min="3" style="2" width="11.43"/>
  </cols>
  <sheetData>
    <row r="1" customFormat="false" ht="33" hidden="false" customHeight="true" outlineLevel="0" collapsed="false">
      <c r="A1" s="3" t="s">
        <v>0</v>
      </c>
      <c r="B1" s="3"/>
    </row>
    <row r="2" s="7" customFormat="true" ht="22.5" hidden="false" customHeight="true" outlineLevel="0" collapsed="false">
      <c r="A2" s="4" t="s">
        <v>1</v>
      </c>
      <c r="B2" s="4" t="s">
        <v>2</v>
      </c>
      <c r="C2" s="5"/>
      <c r="D2" s="5"/>
      <c r="E2" s="5"/>
      <c r="F2" s="5"/>
      <c r="G2" s="5"/>
      <c r="H2" s="6"/>
    </row>
    <row r="3" s="7" customFormat="true" ht="22.5" hidden="false" customHeight="true" outlineLevel="0" collapsed="false">
      <c r="A3" s="4" t="s">
        <v>3</v>
      </c>
      <c r="B3" s="4" t="s">
        <v>4</v>
      </c>
      <c r="C3" s="5"/>
      <c r="D3" s="5"/>
      <c r="E3" s="5"/>
      <c r="F3" s="5"/>
      <c r="G3" s="5"/>
      <c r="H3" s="6"/>
    </row>
    <row r="4" s="7" customFormat="true" ht="22.5" hidden="false" customHeight="true" outlineLevel="0" collapsed="false">
      <c r="A4" s="4" t="s">
        <v>5</v>
      </c>
      <c r="B4" s="4" t="s">
        <v>6</v>
      </c>
      <c r="C4" s="8"/>
      <c r="D4" s="6"/>
      <c r="E4" s="9"/>
      <c r="F4" s="10"/>
      <c r="G4" s="11"/>
      <c r="H4" s="6"/>
    </row>
    <row r="5" s="7" customFormat="true" ht="22.5" hidden="false" customHeight="true" outlineLevel="0" collapsed="false">
      <c r="A5" s="12" t="s">
        <v>7</v>
      </c>
      <c r="B5" s="12" t="s">
        <v>8</v>
      </c>
      <c r="C5" s="8"/>
      <c r="D5" s="6"/>
      <c r="E5" s="9"/>
      <c r="F5" s="10"/>
      <c r="G5" s="11"/>
      <c r="H5" s="6"/>
    </row>
    <row r="6" s="7" customFormat="true" ht="22.5" hidden="false" customHeight="true" outlineLevel="0" collapsed="false">
      <c r="A6" s="13" t="s">
        <v>9</v>
      </c>
      <c r="B6" s="13" t="s">
        <v>10</v>
      </c>
      <c r="C6" s="6"/>
      <c r="D6" s="6"/>
      <c r="E6" s="9"/>
      <c r="F6" s="10"/>
      <c r="G6" s="11"/>
      <c r="H6" s="6"/>
    </row>
    <row r="7" s="7" customFormat="true" ht="22.5" hidden="false" customHeight="true" outlineLevel="0" collapsed="false">
      <c r="A7" s="13" t="s">
        <v>11</v>
      </c>
      <c r="B7" s="14" t="n">
        <v>43619</v>
      </c>
      <c r="C7" s="8"/>
      <c r="D7" s="6"/>
      <c r="E7" s="9"/>
      <c r="F7" s="10"/>
      <c r="G7" s="11"/>
      <c r="H7" s="6"/>
    </row>
    <row r="8" s="7" customFormat="true" ht="22.5" hidden="false" customHeight="true" outlineLevel="0" collapsed="false">
      <c r="A8" s="13" t="s">
        <v>12</v>
      </c>
      <c r="B8" s="14" t="n">
        <v>46055</v>
      </c>
      <c r="C8" s="6"/>
      <c r="D8" s="6"/>
      <c r="E8" s="9"/>
      <c r="F8" s="10"/>
      <c r="G8" s="11"/>
      <c r="H8" s="6"/>
    </row>
    <row r="9" s="7" customFormat="true" ht="22.5" hidden="false" customHeight="true" outlineLevel="0" collapsed="false">
      <c r="A9" s="13" t="s">
        <v>13</v>
      </c>
      <c r="B9" s="13" t="s">
        <v>14</v>
      </c>
      <c r="C9" s="15"/>
      <c r="D9" s="15"/>
      <c r="E9" s="9"/>
      <c r="F9" s="10"/>
      <c r="G9" s="16"/>
      <c r="H9" s="17"/>
      <c r="I9" s="17"/>
    </row>
    <row r="11" customFormat="false" ht="12.75" hidden="false" customHeight="false" outlineLevel="0" collapsed="false">
      <c r="C11" s="8"/>
    </row>
    <row r="12" customFormat="false" ht="12.75" hidden="false" customHeight="false" outlineLevel="0" collapsed="false">
      <c r="A12" s="18"/>
    </row>
    <row r="13" customFormat="false" ht="12.75" hidden="false" customHeight="false" outlineLevel="0" collapsed="false">
      <c r="A13" s="18"/>
    </row>
    <row r="14" customFormat="false" ht="12.75" hidden="false" customHeight="false" outlineLevel="0" collapsed="false">
      <c r="A14" s="18"/>
    </row>
    <row r="15" customFormat="false" ht="12.75" hidden="false" customHeight="false" outlineLevel="0" collapsed="false">
      <c r="A15" s="18"/>
    </row>
    <row r="16" customFormat="false" ht="12.75" hidden="false" customHeight="false" outlineLevel="0" collapsed="false">
      <c r="A16" s="18"/>
    </row>
  </sheetData>
  <mergeCells count="2">
    <mergeCell ref="A1:B1"/>
    <mergeCell ref="H9:I9"/>
  </mergeCells>
  <dataValidations count="3">
    <dataValidation allowBlank="true" errorStyle="stop" operator="equal" showDropDown="false" showErrorMessage="true" showInputMessage="true" sqref="B4" type="list">
      <formula1>'Drop-Down-Menü'!$A$6:$A$12</formula1>
      <formula2>0</formula2>
    </dataValidation>
    <dataValidation allowBlank="true" errorStyle="stop" operator="equal" showDropDown="false" showErrorMessage="true" showInputMessage="true" sqref="B5" type="list">
      <formula1>'Drop-Down-Menü'!$B$6:$B$8</formula1>
      <formula2>0</formula2>
    </dataValidation>
    <dataValidation allowBlank="true" errorStyle="stop" operator="equal" showDropDown="false" showErrorMessage="true" showInputMessage="true" sqref="B9" type="list">
      <formula1>'Drop-Down-Menü'!$C$6:$C$17</formula1>
      <formula2>0</formula2>
    </dataValidation>
  </dataValidations>
  <printOptions headings="false" gridLines="false" gridLinesSet="true" horizontalCentered="true" verticalCentered="false"/>
  <pageMargins left="0.7" right="0.7" top="0.7875" bottom="0.7875" header="0.3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86"/>
  <sheetViews>
    <sheetView showFormulas="false" showGridLines="true" showRowColHeaders="true" showZeros="true" rightToLeft="false" tabSelected="false" showOutlineSymbols="true" defaultGridColor="true" view="normal" topLeftCell="A37" colorId="64" zoomScale="110" zoomScaleNormal="110" zoomScalePageLayoutView="100" workbookViewId="0">
      <selection pane="topLeft" activeCell="A55" activeCellId="1" sqref="L28 A55"/>
    </sheetView>
  </sheetViews>
  <sheetFormatPr defaultColWidth="11.43359375" defaultRowHeight="12.75" zeroHeight="false" outlineLevelRow="0" outlineLevelCol="0"/>
  <cols>
    <col collapsed="false" customWidth="true" hidden="false" outlineLevel="0" max="2" min="1" style="19" width="11.53"/>
    <col collapsed="false" customWidth="true" hidden="false" outlineLevel="0" max="3" min="3" style="19" width="14.34"/>
    <col collapsed="false" customWidth="true" hidden="false" outlineLevel="0" max="4" min="4" style="20" width="49.57"/>
    <col collapsed="false" customWidth="true" hidden="false" outlineLevel="0" max="5" min="5" style="20" width="47.86"/>
    <col collapsed="false" customWidth="true" hidden="false" outlineLevel="0" max="6" min="6" style="20" width="6.85"/>
    <col collapsed="false" customWidth="true" hidden="false" outlineLevel="0" max="7" min="7" style="20" width="15.14"/>
    <col collapsed="false" customWidth="true" hidden="false" outlineLevel="0" max="8" min="8" style="20" width="10.42"/>
    <col collapsed="false" customWidth="true" hidden="false" outlineLevel="0" max="9" min="9" style="20" width="15.29"/>
    <col collapsed="false" customWidth="true" hidden="false" outlineLevel="0" max="10" min="10" style="21" width="10.85"/>
    <col collapsed="false" customWidth="false" hidden="false" outlineLevel="0" max="16384" min="11" style="20" width="11.43"/>
  </cols>
  <sheetData>
    <row r="1" s="23" customFormat="true" ht="28.35" hidden="false" customHeight="false" outlineLevel="0" collapsed="false">
      <c r="A1" s="22" t="s">
        <v>15</v>
      </c>
      <c r="B1" s="22" t="s">
        <v>16</v>
      </c>
      <c r="C1" s="22" t="s">
        <v>17</v>
      </c>
      <c r="D1" s="22" t="s">
        <v>18</v>
      </c>
      <c r="E1" s="22" t="s">
        <v>19</v>
      </c>
      <c r="F1" s="22" t="s">
        <v>20</v>
      </c>
      <c r="G1" s="22" t="s">
        <v>21</v>
      </c>
      <c r="H1" s="22" t="s">
        <v>22</v>
      </c>
      <c r="I1" s="22" t="s">
        <v>23</v>
      </c>
      <c r="J1" s="22" t="s">
        <v>24</v>
      </c>
      <c r="K1" s="22" t="s">
        <v>25</v>
      </c>
    </row>
    <row r="2" customFormat="false" ht="14.9" hidden="false" customHeight="false" outlineLevel="0" collapsed="false">
      <c r="A2" s="24" t="n">
        <v>8610010</v>
      </c>
      <c r="B2" s="24" t="n">
        <v>1</v>
      </c>
      <c r="C2" s="24" t="s">
        <v>26</v>
      </c>
      <c r="D2" s="25" t="s">
        <v>27</v>
      </c>
      <c r="E2" s="26" t="s">
        <v>28</v>
      </c>
      <c r="F2" s="27" t="s">
        <v>29</v>
      </c>
      <c r="G2" s="27"/>
      <c r="H2" s="24" t="n">
        <v>1</v>
      </c>
      <c r="I2" s="27" t="s">
        <v>30</v>
      </c>
      <c r="J2" s="28" t="n">
        <v>6</v>
      </c>
      <c r="K2" s="29" t="n">
        <v>6</v>
      </c>
    </row>
    <row r="3" customFormat="false" ht="14.9" hidden="false" customHeight="false" outlineLevel="0" collapsed="false">
      <c r="A3" s="24" t="n">
        <v>8610020</v>
      </c>
      <c r="B3" s="24" t="s">
        <v>31</v>
      </c>
      <c r="C3" s="24" t="s">
        <v>32</v>
      </c>
      <c r="D3" s="25" t="s">
        <v>33</v>
      </c>
      <c r="E3" s="25" t="s">
        <v>34</v>
      </c>
      <c r="F3" s="27" t="s">
        <v>29</v>
      </c>
      <c r="G3" s="27"/>
      <c r="H3" s="24" t="n">
        <v>1</v>
      </c>
      <c r="I3" s="27" t="s">
        <v>30</v>
      </c>
      <c r="J3" s="28" t="n">
        <v>4</v>
      </c>
      <c r="K3" s="29" t="n">
        <v>4</v>
      </c>
    </row>
    <row r="4" customFormat="false" ht="14.9" hidden="false" customHeight="false" outlineLevel="0" collapsed="false">
      <c r="A4" s="24" t="n">
        <v>8610030</v>
      </c>
      <c r="B4" s="24" t="s">
        <v>35</v>
      </c>
      <c r="C4" s="24" t="s">
        <v>36</v>
      </c>
      <c r="D4" s="25" t="s">
        <v>37</v>
      </c>
      <c r="E4" s="25"/>
      <c r="F4" s="27" t="s">
        <v>29</v>
      </c>
      <c r="G4" s="27"/>
      <c r="H4" s="24" t="n">
        <v>1</v>
      </c>
      <c r="I4" s="27" t="s">
        <v>30</v>
      </c>
      <c r="J4" s="28" t="n">
        <v>2</v>
      </c>
      <c r="K4" s="29" t="n">
        <v>2</v>
      </c>
    </row>
    <row r="5" customFormat="false" ht="14.9" hidden="false" customHeight="false" outlineLevel="0" collapsed="false">
      <c r="A5" s="24" t="n">
        <v>8610040</v>
      </c>
      <c r="B5" s="24" t="s">
        <v>38</v>
      </c>
      <c r="C5" s="24" t="s">
        <v>39</v>
      </c>
      <c r="D5" s="25" t="s">
        <v>40</v>
      </c>
      <c r="E5" s="25" t="s">
        <v>41</v>
      </c>
      <c r="F5" s="27" t="s">
        <v>29</v>
      </c>
      <c r="G5" s="27"/>
      <c r="H5" s="24" t="n">
        <v>1</v>
      </c>
      <c r="I5" s="27" t="s">
        <v>30</v>
      </c>
      <c r="J5" s="28" t="n">
        <v>4</v>
      </c>
      <c r="K5" s="29" t="n">
        <v>4</v>
      </c>
    </row>
    <row r="6" customFormat="false" ht="14.9" hidden="false" customHeight="false" outlineLevel="0" collapsed="false">
      <c r="A6" s="24" t="n">
        <v>8610050</v>
      </c>
      <c r="B6" s="24" t="s">
        <v>42</v>
      </c>
      <c r="C6" s="24" t="s">
        <v>43</v>
      </c>
      <c r="D6" s="25" t="s">
        <v>44</v>
      </c>
      <c r="E6" s="25"/>
      <c r="F6" s="27" t="s">
        <v>29</v>
      </c>
      <c r="G6" s="27"/>
      <c r="H6" s="24" t="n">
        <v>1</v>
      </c>
      <c r="I6" s="27" t="s">
        <v>30</v>
      </c>
      <c r="J6" s="28" t="n">
        <v>2</v>
      </c>
      <c r="K6" s="29" t="n">
        <v>2</v>
      </c>
    </row>
    <row r="7" customFormat="false" ht="14.9" hidden="false" customHeight="false" outlineLevel="0" collapsed="false">
      <c r="A7" s="24" t="n">
        <v>8610060</v>
      </c>
      <c r="B7" s="24" t="n">
        <v>4</v>
      </c>
      <c r="C7" s="24" t="s">
        <v>45</v>
      </c>
      <c r="D7" s="25" t="s">
        <v>46</v>
      </c>
      <c r="E7" s="25" t="s">
        <v>47</v>
      </c>
      <c r="F7" s="27" t="s">
        <v>29</v>
      </c>
      <c r="G7" s="27"/>
      <c r="H7" s="24" t="n">
        <v>1</v>
      </c>
      <c r="I7" s="27" t="s">
        <v>30</v>
      </c>
      <c r="J7" s="28" t="n">
        <v>6</v>
      </c>
      <c r="K7" s="29" t="n">
        <v>7</v>
      </c>
    </row>
    <row r="8" customFormat="false" ht="14.9" hidden="false" customHeight="false" outlineLevel="0" collapsed="false">
      <c r="A8" s="24" t="n">
        <v>8610070</v>
      </c>
      <c r="B8" s="24" t="n">
        <v>5</v>
      </c>
      <c r="C8" s="24" t="s">
        <v>48</v>
      </c>
      <c r="D8" s="25" t="s">
        <v>49</v>
      </c>
      <c r="E8" s="25" t="s">
        <v>50</v>
      </c>
      <c r="F8" s="27" t="s">
        <v>29</v>
      </c>
      <c r="G8" s="27"/>
      <c r="H8" s="24" t="n">
        <v>1</v>
      </c>
      <c r="I8" s="27" t="s">
        <v>30</v>
      </c>
      <c r="J8" s="28" t="n">
        <v>4</v>
      </c>
      <c r="K8" s="29" t="n">
        <v>3</v>
      </c>
    </row>
    <row r="9" customFormat="false" ht="14.9" hidden="false" customHeight="false" outlineLevel="0" collapsed="false">
      <c r="A9" s="24" t="n">
        <v>8610080</v>
      </c>
      <c r="B9" s="24" t="n">
        <v>6</v>
      </c>
      <c r="C9" s="24" t="s">
        <v>51</v>
      </c>
      <c r="D9" s="25" t="s">
        <v>52</v>
      </c>
      <c r="E9" s="25" t="s">
        <v>53</v>
      </c>
      <c r="F9" s="27" t="s">
        <v>29</v>
      </c>
      <c r="G9" s="27"/>
      <c r="H9" s="24" t="n">
        <v>2</v>
      </c>
      <c r="I9" s="27" t="s">
        <v>54</v>
      </c>
      <c r="J9" s="28" t="n">
        <v>6</v>
      </c>
      <c r="K9" s="29" t="n">
        <v>6</v>
      </c>
    </row>
    <row r="10" customFormat="false" ht="14.9" hidden="false" customHeight="false" outlineLevel="0" collapsed="false">
      <c r="A10" s="24" t="n">
        <v>8610090</v>
      </c>
      <c r="B10" s="24" t="n">
        <v>7</v>
      </c>
      <c r="C10" s="24" t="s">
        <v>55</v>
      </c>
      <c r="D10" s="25" t="s">
        <v>56</v>
      </c>
      <c r="E10" s="25" t="s">
        <v>57</v>
      </c>
      <c r="F10" s="27" t="s">
        <v>29</v>
      </c>
      <c r="G10" s="27"/>
      <c r="H10" s="24" t="n">
        <v>2</v>
      </c>
      <c r="I10" s="27" t="s">
        <v>54</v>
      </c>
      <c r="J10" s="28" t="n">
        <v>6</v>
      </c>
      <c r="K10" s="29" t="n">
        <v>7</v>
      </c>
    </row>
    <row r="11" customFormat="false" ht="14.9" hidden="false" customHeight="false" outlineLevel="0" collapsed="false">
      <c r="A11" s="24" t="n">
        <v>8610100</v>
      </c>
      <c r="B11" s="24" t="s">
        <v>58</v>
      </c>
      <c r="C11" s="24" t="s">
        <v>59</v>
      </c>
      <c r="D11" s="25" t="s">
        <v>60</v>
      </c>
      <c r="E11" s="25" t="s">
        <v>61</v>
      </c>
      <c r="F11" s="27" t="s">
        <v>29</v>
      </c>
      <c r="G11" s="27"/>
      <c r="H11" s="24" t="n">
        <v>2</v>
      </c>
      <c r="I11" s="27" t="s">
        <v>54</v>
      </c>
      <c r="J11" s="28" t="n">
        <v>2</v>
      </c>
      <c r="K11" s="29" t="n">
        <v>3</v>
      </c>
    </row>
    <row r="12" customFormat="false" ht="14.9" hidden="false" customHeight="false" outlineLevel="0" collapsed="false">
      <c r="A12" s="24" t="n">
        <v>8610110</v>
      </c>
      <c r="B12" s="24" t="s">
        <v>62</v>
      </c>
      <c r="C12" s="24" t="s">
        <v>63</v>
      </c>
      <c r="D12" s="25" t="s">
        <v>64</v>
      </c>
      <c r="E12" s="25"/>
      <c r="F12" s="27" t="s">
        <v>29</v>
      </c>
      <c r="G12" s="27"/>
      <c r="H12" s="24" t="n">
        <v>2</v>
      </c>
      <c r="I12" s="27" t="s">
        <v>54</v>
      </c>
      <c r="J12" s="28" t="n">
        <v>2</v>
      </c>
      <c r="K12" s="29" t="n">
        <v>2</v>
      </c>
    </row>
    <row r="13" customFormat="false" ht="14.9" hidden="false" customHeight="false" outlineLevel="0" collapsed="false">
      <c r="A13" s="24" t="n">
        <v>8610120</v>
      </c>
      <c r="B13" s="24" t="s">
        <v>65</v>
      </c>
      <c r="C13" s="24" t="s">
        <v>66</v>
      </c>
      <c r="D13" s="25" t="s">
        <v>67</v>
      </c>
      <c r="E13" s="25" t="s">
        <v>68</v>
      </c>
      <c r="F13" s="27" t="s">
        <v>29</v>
      </c>
      <c r="G13" s="27"/>
      <c r="H13" s="24" t="n">
        <v>2</v>
      </c>
      <c r="I13" s="27" t="s">
        <v>54</v>
      </c>
      <c r="J13" s="28" t="n">
        <v>4</v>
      </c>
      <c r="K13" s="29" t="n">
        <v>4</v>
      </c>
    </row>
    <row r="14" customFormat="false" ht="14.9" hidden="false" customHeight="false" outlineLevel="0" collapsed="false">
      <c r="A14" s="24" t="n">
        <v>8610130</v>
      </c>
      <c r="B14" s="24" t="s">
        <v>69</v>
      </c>
      <c r="C14" s="24" t="s">
        <v>70</v>
      </c>
      <c r="D14" s="30" t="s">
        <v>71</v>
      </c>
      <c r="E14" s="31" t="s">
        <v>72</v>
      </c>
      <c r="F14" s="27" t="s">
        <v>29</v>
      </c>
      <c r="G14" s="27"/>
      <c r="H14" s="24" t="n">
        <v>2</v>
      </c>
      <c r="I14" s="27" t="s">
        <v>54</v>
      </c>
      <c r="J14" s="28" t="n">
        <v>2</v>
      </c>
      <c r="K14" s="29" t="n">
        <v>2</v>
      </c>
    </row>
    <row r="15" customFormat="false" ht="14.9" hidden="false" customHeight="false" outlineLevel="0" collapsed="false">
      <c r="A15" s="24" t="n">
        <v>8610140</v>
      </c>
      <c r="B15" s="24" t="n">
        <v>10</v>
      </c>
      <c r="C15" s="24" t="s">
        <v>73</v>
      </c>
      <c r="D15" s="30" t="s">
        <v>74</v>
      </c>
      <c r="E15" s="25" t="s">
        <v>75</v>
      </c>
      <c r="F15" s="27" t="s">
        <v>29</v>
      </c>
      <c r="G15" s="27"/>
      <c r="H15" s="24" t="n">
        <v>2</v>
      </c>
      <c r="I15" s="27" t="s">
        <v>54</v>
      </c>
      <c r="J15" s="28" t="n">
        <v>4</v>
      </c>
      <c r="K15" s="29" t="n">
        <v>4</v>
      </c>
    </row>
    <row r="16" customFormat="false" ht="14.9" hidden="false" customHeight="false" outlineLevel="0" collapsed="false">
      <c r="A16" s="24" t="n">
        <v>8610150</v>
      </c>
      <c r="B16" s="24" t="n">
        <v>11</v>
      </c>
      <c r="C16" s="24" t="s">
        <v>76</v>
      </c>
      <c r="D16" s="30" t="s">
        <v>77</v>
      </c>
      <c r="E16" s="25" t="s">
        <v>78</v>
      </c>
      <c r="F16" s="27" t="s">
        <v>29</v>
      </c>
      <c r="G16" s="27"/>
      <c r="H16" s="24" t="n">
        <v>2</v>
      </c>
      <c r="I16" s="27" t="s">
        <v>54</v>
      </c>
      <c r="J16" s="28" t="n">
        <v>4</v>
      </c>
      <c r="K16" s="29" t="n">
        <v>4</v>
      </c>
    </row>
    <row r="17" customFormat="false" ht="14.9" hidden="false" customHeight="false" outlineLevel="0" collapsed="false">
      <c r="A17" s="24" t="n">
        <v>8620010</v>
      </c>
      <c r="B17" s="24" t="n">
        <v>12</v>
      </c>
      <c r="C17" s="24" t="s">
        <v>79</v>
      </c>
      <c r="D17" s="30" t="s">
        <v>80</v>
      </c>
      <c r="E17" s="25" t="s">
        <v>81</v>
      </c>
      <c r="F17" s="27" t="s">
        <v>29</v>
      </c>
      <c r="G17" s="27"/>
      <c r="H17" s="24" t="n">
        <v>3</v>
      </c>
      <c r="I17" s="27" t="s">
        <v>30</v>
      </c>
      <c r="J17" s="28" t="n">
        <v>4</v>
      </c>
      <c r="K17" s="29" t="n">
        <v>5</v>
      </c>
    </row>
    <row r="18" customFormat="false" ht="14.9" hidden="false" customHeight="false" outlineLevel="0" collapsed="false">
      <c r="A18" s="24" t="n">
        <v>8620020</v>
      </c>
      <c r="B18" s="24" t="n">
        <v>13</v>
      </c>
      <c r="C18" s="24" t="s">
        <v>82</v>
      </c>
      <c r="D18" s="30" t="s">
        <v>83</v>
      </c>
      <c r="E18" s="25" t="s">
        <v>84</v>
      </c>
      <c r="F18" s="27" t="s">
        <v>29</v>
      </c>
      <c r="G18" s="27"/>
      <c r="H18" s="24" t="n">
        <v>3</v>
      </c>
      <c r="I18" s="27" t="s">
        <v>30</v>
      </c>
      <c r="J18" s="28" t="n">
        <v>8</v>
      </c>
      <c r="K18" s="29" t="n">
        <v>9</v>
      </c>
    </row>
    <row r="19" customFormat="false" ht="14.9" hidden="false" customHeight="false" outlineLevel="0" collapsed="false">
      <c r="A19" s="24" t="n">
        <v>8620030</v>
      </c>
      <c r="B19" s="24" t="s">
        <v>85</v>
      </c>
      <c r="C19" s="24" t="s">
        <v>86</v>
      </c>
      <c r="D19" s="30" t="s">
        <v>87</v>
      </c>
      <c r="E19" s="25" t="s">
        <v>88</v>
      </c>
      <c r="F19" s="27" t="s">
        <v>29</v>
      </c>
      <c r="G19" s="27"/>
      <c r="H19" s="24" t="n">
        <v>3</v>
      </c>
      <c r="I19" s="27" t="s">
        <v>30</v>
      </c>
      <c r="J19" s="28" t="n">
        <v>2</v>
      </c>
      <c r="K19" s="29" t="n">
        <v>3</v>
      </c>
    </row>
    <row r="20" customFormat="false" ht="14.9" hidden="false" customHeight="false" outlineLevel="0" collapsed="false">
      <c r="A20" s="24" t="n">
        <v>8620040</v>
      </c>
      <c r="B20" s="24" t="s">
        <v>89</v>
      </c>
      <c r="C20" s="24" t="s">
        <v>90</v>
      </c>
      <c r="D20" s="30" t="s">
        <v>91</v>
      </c>
      <c r="E20" s="32" t="s">
        <v>92</v>
      </c>
      <c r="F20" s="27" t="s">
        <v>29</v>
      </c>
      <c r="G20" s="27"/>
      <c r="H20" s="24" t="n">
        <v>3</v>
      </c>
      <c r="I20" s="27" t="s">
        <v>30</v>
      </c>
      <c r="J20" s="28" t="n">
        <v>2</v>
      </c>
      <c r="K20" s="29" t="n">
        <v>2</v>
      </c>
    </row>
    <row r="21" customFormat="false" ht="14.9" hidden="false" customHeight="false" outlineLevel="0" collapsed="false">
      <c r="A21" s="24" t="n">
        <v>8620050</v>
      </c>
      <c r="B21" s="24" t="s">
        <v>93</v>
      </c>
      <c r="C21" s="24" t="s">
        <v>94</v>
      </c>
      <c r="D21" s="30" t="s">
        <v>95</v>
      </c>
      <c r="E21" s="25" t="s">
        <v>96</v>
      </c>
      <c r="F21" s="27" t="s">
        <v>29</v>
      </c>
      <c r="G21" s="27"/>
      <c r="H21" s="24" t="n">
        <v>3</v>
      </c>
      <c r="I21" s="27" t="s">
        <v>30</v>
      </c>
      <c r="J21" s="28" t="n">
        <v>4</v>
      </c>
      <c r="K21" s="29" t="n">
        <v>4</v>
      </c>
    </row>
    <row r="22" customFormat="false" ht="14.9" hidden="false" customHeight="false" outlineLevel="0" collapsed="false">
      <c r="A22" s="24" t="n">
        <v>8620060</v>
      </c>
      <c r="B22" s="24" t="s">
        <v>97</v>
      </c>
      <c r="C22" s="24" t="s">
        <v>98</v>
      </c>
      <c r="D22" s="33" t="s">
        <v>99</v>
      </c>
      <c r="E22" s="32" t="s">
        <v>100</v>
      </c>
      <c r="F22" s="27" t="s">
        <v>29</v>
      </c>
      <c r="G22" s="27"/>
      <c r="H22" s="24" t="n">
        <v>3</v>
      </c>
      <c r="I22" s="27" t="s">
        <v>30</v>
      </c>
      <c r="J22" s="28" t="n">
        <v>2</v>
      </c>
      <c r="K22" s="29" t="n">
        <v>2</v>
      </c>
    </row>
    <row r="23" customFormat="false" ht="14.9" hidden="false" customHeight="false" outlineLevel="0" collapsed="false">
      <c r="A23" s="24" t="n">
        <v>8620070</v>
      </c>
      <c r="B23" s="24" t="s">
        <v>101</v>
      </c>
      <c r="C23" s="24" t="s">
        <v>102</v>
      </c>
      <c r="D23" s="30" t="s">
        <v>103</v>
      </c>
      <c r="E23" s="25" t="s">
        <v>104</v>
      </c>
      <c r="F23" s="27" t="s">
        <v>29</v>
      </c>
      <c r="G23" s="27"/>
      <c r="H23" s="24" t="n">
        <v>3</v>
      </c>
      <c r="I23" s="27" t="s">
        <v>30</v>
      </c>
      <c r="J23" s="29" t="n">
        <v>4</v>
      </c>
      <c r="K23" s="29" t="n">
        <v>4</v>
      </c>
    </row>
    <row r="24" customFormat="false" ht="14.9" hidden="false" customHeight="false" outlineLevel="0" collapsed="false">
      <c r="A24" s="24" t="n">
        <v>8620080</v>
      </c>
      <c r="B24" s="24" t="s">
        <v>105</v>
      </c>
      <c r="C24" s="24" t="s">
        <v>106</v>
      </c>
      <c r="D24" s="30" t="s">
        <v>107</v>
      </c>
      <c r="E24" s="25"/>
      <c r="F24" s="27" t="s">
        <v>29</v>
      </c>
      <c r="G24" s="27"/>
      <c r="H24" s="24" t="n">
        <v>3</v>
      </c>
      <c r="I24" s="27" t="s">
        <v>30</v>
      </c>
      <c r="J24" s="29" t="n">
        <v>2</v>
      </c>
      <c r="K24" s="29" t="n">
        <v>2</v>
      </c>
    </row>
    <row r="25" customFormat="false" ht="14.9" hidden="false" customHeight="false" outlineLevel="0" collapsed="false">
      <c r="A25" s="24" t="n">
        <v>8620090</v>
      </c>
      <c r="B25" s="24" t="n">
        <v>17</v>
      </c>
      <c r="C25" s="24" t="s">
        <v>108</v>
      </c>
      <c r="D25" s="30" t="s">
        <v>109</v>
      </c>
      <c r="E25" s="25" t="s">
        <v>110</v>
      </c>
      <c r="F25" s="27" t="s">
        <v>29</v>
      </c>
      <c r="G25" s="27"/>
      <c r="H25" s="24" t="n">
        <v>4</v>
      </c>
      <c r="I25" s="27" t="s">
        <v>54</v>
      </c>
      <c r="J25" s="29" t="n">
        <v>6</v>
      </c>
      <c r="K25" s="29" t="n">
        <v>7</v>
      </c>
    </row>
    <row r="26" customFormat="false" ht="14.9" hidden="false" customHeight="false" outlineLevel="0" collapsed="false">
      <c r="A26" s="24" t="n">
        <v>8620100</v>
      </c>
      <c r="B26" s="24" t="s">
        <v>111</v>
      </c>
      <c r="C26" s="24" t="s">
        <v>112</v>
      </c>
      <c r="D26" s="30" t="s">
        <v>113</v>
      </c>
      <c r="E26" s="32" t="s">
        <v>114</v>
      </c>
      <c r="F26" s="27" t="s">
        <v>29</v>
      </c>
      <c r="G26" s="27"/>
      <c r="H26" s="24" t="n">
        <v>4</v>
      </c>
      <c r="I26" s="27" t="s">
        <v>54</v>
      </c>
      <c r="J26" s="29" t="n">
        <v>4</v>
      </c>
      <c r="K26" s="29" t="n">
        <v>5</v>
      </c>
    </row>
    <row r="27" customFormat="false" ht="14.9" hidden="false" customHeight="false" outlineLevel="0" collapsed="false">
      <c r="A27" s="24" t="n">
        <v>8620110</v>
      </c>
      <c r="B27" s="24" t="s">
        <v>115</v>
      </c>
      <c r="C27" s="24" t="s">
        <v>116</v>
      </c>
      <c r="D27" s="30" t="s">
        <v>117</v>
      </c>
      <c r="E27" s="25"/>
      <c r="F27" s="27" t="s">
        <v>29</v>
      </c>
      <c r="G27" s="27"/>
      <c r="H27" s="24" t="n">
        <v>4</v>
      </c>
      <c r="I27" s="27" t="s">
        <v>54</v>
      </c>
      <c r="J27" s="29" t="n">
        <v>2</v>
      </c>
      <c r="K27" s="29" t="n">
        <v>2</v>
      </c>
    </row>
    <row r="28" customFormat="false" ht="14.9" hidden="false" customHeight="false" outlineLevel="0" collapsed="false">
      <c r="A28" s="24" t="n">
        <v>8620120</v>
      </c>
      <c r="B28" s="24" t="s">
        <v>118</v>
      </c>
      <c r="C28" s="24" t="s">
        <v>119</v>
      </c>
      <c r="D28" s="33" t="s">
        <v>120</v>
      </c>
      <c r="E28" s="32" t="s">
        <v>121</v>
      </c>
      <c r="F28" s="27" t="s">
        <v>29</v>
      </c>
      <c r="G28" s="27"/>
      <c r="H28" s="24" t="n">
        <v>4</v>
      </c>
      <c r="I28" s="27" t="s">
        <v>54</v>
      </c>
      <c r="J28" s="29" t="n">
        <v>4</v>
      </c>
      <c r="K28" s="29" t="n">
        <v>5</v>
      </c>
    </row>
    <row r="29" customFormat="false" ht="14.9" hidden="false" customHeight="false" outlineLevel="0" collapsed="false">
      <c r="A29" s="24" t="n">
        <v>8620130</v>
      </c>
      <c r="B29" s="24" t="s">
        <v>122</v>
      </c>
      <c r="C29" s="24" t="s">
        <v>123</v>
      </c>
      <c r="D29" s="30" t="s">
        <v>124</v>
      </c>
      <c r="E29" s="25"/>
      <c r="F29" s="27" t="s">
        <v>29</v>
      </c>
      <c r="G29" s="27"/>
      <c r="H29" s="24" t="n">
        <v>4</v>
      </c>
      <c r="I29" s="27" t="s">
        <v>54</v>
      </c>
      <c r="J29" s="29" t="n">
        <v>2</v>
      </c>
      <c r="K29" s="29" t="n">
        <v>2</v>
      </c>
    </row>
    <row r="30" customFormat="false" ht="14.9" hidden="false" customHeight="false" outlineLevel="0" collapsed="false">
      <c r="A30" s="24" t="n">
        <v>8620140</v>
      </c>
      <c r="B30" s="24" t="n">
        <v>20</v>
      </c>
      <c r="C30" s="24" t="s">
        <v>125</v>
      </c>
      <c r="D30" s="30" t="s">
        <v>126</v>
      </c>
      <c r="E30" s="25" t="s">
        <v>127</v>
      </c>
      <c r="F30" s="27" t="s">
        <v>29</v>
      </c>
      <c r="G30" s="27"/>
      <c r="H30" s="24" t="n">
        <v>4</v>
      </c>
      <c r="I30" s="27" t="s">
        <v>54</v>
      </c>
      <c r="J30" s="29" t="n">
        <v>4</v>
      </c>
      <c r="K30" s="29" t="n">
        <v>5</v>
      </c>
    </row>
    <row r="31" customFormat="false" ht="14.9" hidden="false" customHeight="false" outlineLevel="0" collapsed="false">
      <c r="A31" s="24" t="n">
        <v>8620150</v>
      </c>
      <c r="B31" s="24" t="n">
        <v>21</v>
      </c>
      <c r="C31" s="24" t="s">
        <v>128</v>
      </c>
      <c r="D31" s="30" t="s">
        <v>129</v>
      </c>
      <c r="E31" s="25" t="s">
        <v>130</v>
      </c>
      <c r="F31" s="27" t="s">
        <v>29</v>
      </c>
      <c r="G31" s="27"/>
      <c r="H31" s="24" t="n">
        <v>4</v>
      </c>
      <c r="I31" s="27" t="s">
        <v>54</v>
      </c>
      <c r="J31" s="29" t="n">
        <v>4</v>
      </c>
      <c r="K31" s="29" t="n">
        <v>5</v>
      </c>
    </row>
    <row r="32" customFormat="false" ht="14.9" hidden="false" customHeight="false" outlineLevel="0" collapsed="false">
      <c r="A32" s="24"/>
      <c r="B32" s="24" t="s">
        <v>131</v>
      </c>
      <c r="C32" s="24" t="s">
        <v>132</v>
      </c>
      <c r="D32" s="30" t="s">
        <v>133</v>
      </c>
      <c r="E32" s="25" t="s">
        <v>134</v>
      </c>
      <c r="F32" s="27" t="s">
        <v>29</v>
      </c>
      <c r="G32" s="27"/>
      <c r="H32" s="24" t="n">
        <v>5</v>
      </c>
      <c r="I32" s="27" t="s">
        <v>30</v>
      </c>
      <c r="J32" s="29"/>
      <c r="K32" s="29" t="n">
        <v>20</v>
      </c>
    </row>
    <row r="33" customFormat="false" ht="14.9" hidden="false" customHeight="false" outlineLevel="0" collapsed="false">
      <c r="A33" s="24" t="n">
        <v>8624443</v>
      </c>
      <c r="B33" s="24" t="s">
        <v>135</v>
      </c>
      <c r="C33" s="24" t="s">
        <v>136</v>
      </c>
      <c r="D33" s="30" t="s">
        <v>137</v>
      </c>
      <c r="E33" s="25" t="s">
        <v>138</v>
      </c>
      <c r="F33" s="27" t="s">
        <v>29</v>
      </c>
      <c r="G33" s="27"/>
      <c r="H33" s="24" t="n">
        <v>5</v>
      </c>
      <c r="I33" s="27" t="s">
        <v>30</v>
      </c>
      <c r="J33" s="29" t="n">
        <v>2</v>
      </c>
      <c r="K33" s="29" t="n">
        <v>2</v>
      </c>
    </row>
    <row r="34" customFormat="false" ht="14.9" hidden="false" customHeight="false" outlineLevel="0" collapsed="false">
      <c r="A34" s="24"/>
      <c r="B34" s="24" t="s">
        <v>139</v>
      </c>
      <c r="C34" s="24" t="s">
        <v>140</v>
      </c>
      <c r="D34" s="30" t="s">
        <v>141</v>
      </c>
      <c r="E34" s="25" t="s">
        <v>142</v>
      </c>
      <c r="F34" s="27" t="s">
        <v>143</v>
      </c>
      <c r="G34" s="27"/>
      <c r="H34" s="24" t="n">
        <v>5</v>
      </c>
      <c r="I34" s="27" t="s">
        <v>30</v>
      </c>
      <c r="J34" s="29" t="n">
        <v>2</v>
      </c>
      <c r="K34" s="29" t="n">
        <v>2</v>
      </c>
    </row>
    <row r="35" customFormat="false" ht="14.9" hidden="false" customHeight="false" outlineLevel="0" collapsed="false">
      <c r="A35" s="24"/>
      <c r="B35" s="24" t="s">
        <v>144</v>
      </c>
      <c r="C35" s="24" t="s">
        <v>145</v>
      </c>
      <c r="D35" s="30" t="s">
        <v>146</v>
      </c>
      <c r="E35" s="25" t="s">
        <v>147</v>
      </c>
      <c r="F35" s="27" t="s">
        <v>143</v>
      </c>
      <c r="G35" s="27"/>
      <c r="H35" s="24" t="n">
        <v>5</v>
      </c>
      <c r="I35" s="27" t="s">
        <v>30</v>
      </c>
      <c r="J35" s="29" t="n">
        <v>2</v>
      </c>
      <c r="K35" s="29" t="n">
        <v>2</v>
      </c>
    </row>
    <row r="36" customFormat="false" ht="14.9" hidden="false" customHeight="false" outlineLevel="0" collapsed="false">
      <c r="A36" s="24"/>
      <c r="B36" s="24" t="s">
        <v>148</v>
      </c>
      <c r="C36" s="24" t="s">
        <v>149</v>
      </c>
      <c r="D36" s="30" t="s">
        <v>150</v>
      </c>
      <c r="E36" s="25" t="s">
        <v>151</v>
      </c>
      <c r="F36" s="27" t="s">
        <v>143</v>
      </c>
      <c r="G36" s="27"/>
      <c r="H36" s="24" t="n">
        <v>5</v>
      </c>
      <c r="I36" s="27" t="s">
        <v>30</v>
      </c>
      <c r="J36" s="29" t="n">
        <v>2</v>
      </c>
      <c r="K36" s="29" t="n">
        <v>2</v>
      </c>
    </row>
    <row r="37" customFormat="false" ht="14.9" hidden="false" customHeight="false" outlineLevel="0" collapsed="false">
      <c r="A37" s="24" t="n">
        <v>8620200</v>
      </c>
      <c r="B37" s="24"/>
      <c r="C37" s="24" t="s">
        <v>152</v>
      </c>
      <c r="D37" s="30" t="s">
        <v>153</v>
      </c>
      <c r="E37" s="25"/>
      <c r="F37" s="27" t="s">
        <v>154</v>
      </c>
      <c r="G37" s="27"/>
      <c r="H37" s="24" t="s">
        <v>155</v>
      </c>
      <c r="I37" s="27" t="s">
        <v>54</v>
      </c>
      <c r="J37" s="29" t="n">
        <v>4</v>
      </c>
      <c r="K37" s="29" t="n">
        <v>5</v>
      </c>
    </row>
    <row r="38" s="39" customFormat="true" ht="14.9" hidden="false" customHeight="false" outlineLevel="0" collapsed="false">
      <c r="A38" s="34" t="n">
        <v>8620210</v>
      </c>
      <c r="B38" s="34"/>
      <c r="C38" s="34" t="s">
        <v>156</v>
      </c>
      <c r="D38" s="35" t="s">
        <v>157</v>
      </c>
      <c r="E38" s="36"/>
      <c r="F38" s="37" t="s">
        <v>154</v>
      </c>
      <c r="G38" s="37"/>
      <c r="H38" s="34" t="s">
        <v>155</v>
      </c>
      <c r="I38" s="37" t="s">
        <v>30</v>
      </c>
      <c r="J38" s="38" t="n">
        <v>4</v>
      </c>
      <c r="K38" s="38" t="n">
        <v>5</v>
      </c>
    </row>
    <row r="39" customFormat="false" ht="14.9" hidden="false" customHeight="false" outlineLevel="0" collapsed="false">
      <c r="A39" s="24" t="n">
        <v>8620220</v>
      </c>
      <c r="B39" s="24"/>
      <c r="C39" s="24" t="s">
        <v>158</v>
      </c>
      <c r="D39" s="30" t="s">
        <v>159</v>
      </c>
      <c r="E39" s="25"/>
      <c r="F39" s="27" t="s">
        <v>154</v>
      </c>
      <c r="G39" s="27"/>
      <c r="H39" s="24" t="s">
        <v>155</v>
      </c>
      <c r="I39" s="27" t="s">
        <v>160</v>
      </c>
      <c r="J39" s="29" t="n">
        <v>4</v>
      </c>
      <c r="K39" s="29" t="n">
        <v>5</v>
      </c>
    </row>
    <row r="40" customFormat="false" ht="14.9" hidden="false" customHeight="false" outlineLevel="0" collapsed="false">
      <c r="A40" s="24" t="n">
        <v>8620230</v>
      </c>
      <c r="B40" s="24"/>
      <c r="C40" s="24" t="s">
        <v>161</v>
      </c>
      <c r="D40" s="30" t="s">
        <v>162</v>
      </c>
      <c r="E40" s="25"/>
      <c r="F40" s="27" t="s">
        <v>154</v>
      </c>
      <c r="G40" s="27"/>
      <c r="H40" s="24" t="s">
        <v>155</v>
      </c>
      <c r="I40" s="27" t="s">
        <v>54</v>
      </c>
      <c r="J40" s="29" t="n">
        <v>4</v>
      </c>
      <c r="K40" s="29" t="n">
        <v>5</v>
      </c>
    </row>
    <row r="41" customFormat="false" ht="14.9" hidden="false" customHeight="false" outlineLevel="0" collapsed="false">
      <c r="A41" s="24" t="n">
        <v>8620240</v>
      </c>
      <c r="B41" s="24"/>
      <c r="C41" s="24" t="s">
        <v>163</v>
      </c>
      <c r="D41" s="30" t="s">
        <v>164</v>
      </c>
      <c r="E41" s="25" t="s">
        <v>165</v>
      </c>
      <c r="F41" s="27" t="s">
        <v>154</v>
      </c>
      <c r="G41" s="27"/>
      <c r="H41" s="24" t="s">
        <v>155</v>
      </c>
      <c r="I41" s="27" t="s">
        <v>30</v>
      </c>
      <c r="J41" s="29" t="n">
        <v>4</v>
      </c>
      <c r="K41" s="29" t="n">
        <v>5</v>
      </c>
    </row>
    <row r="42" customFormat="false" ht="14.9" hidden="false" customHeight="false" outlineLevel="0" collapsed="false">
      <c r="A42" s="24" t="n">
        <v>8620250</v>
      </c>
      <c r="B42" s="24"/>
      <c r="C42" s="24" t="s">
        <v>166</v>
      </c>
      <c r="D42" s="30" t="s">
        <v>167</v>
      </c>
      <c r="E42" s="25"/>
      <c r="F42" s="27" t="s">
        <v>154</v>
      </c>
      <c r="G42" s="27"/>
      <c r="H42" s="24" t="s">
        <v>155</v>
      </c>
      <c r="I42" s="27" t="s">
        <v>54</v>
      </c>
      <c r="J42" s="29" t="n">
        <v>4</v>
      </c>
      <c r="K42" s="29" t="n">
        <v>5</v>
      </c>
    </row>
    <row r="43" customFormat="false" ht="14.9" hidden="false" customHeight="false" outlineLevel="0" collapsed="false">
      <c r="A43" s="24" t="n">
        <v>8620260</v>
      </c>
      <c r="B43" s="24"/>
      <c r="C43" s="24" t="s">
        <v>168</v>
      </c>
      <c r="D43" s="30" t="s">
        <v>169</v>
      </c>
      <c r="E43" s="25" t="s">
        <v>170</v>
      </c>
      <c r="F43" s="27" t="s">
        <v>154</v>
      </c>
      <c r="G43" s="27"/>
      <c r="H43" s="24" t="s">
        <v>155</v>
      </c>
      <c r="I43" s="27" t="s">
        <v>54</v>
      </c>
      <c r="J43" s="29" t="n">
        <v>4</v>
      </c>
      <c r="K43" s="29" t="n">
        <v>5</v>
      </c>
    </row>
    <row r="44" customFormat="false" ht="14.9" hidden="false" customHeight="false" outlineLevel="0" collapsed="false">
      <c r="A44" s="24" t="n">
        <v>8620270</v>
      </c>
      <c r="B44" s="24"/>
      <c r="C44" s="24" t="s">
        <v>171</v>
      </c>
      <c r="D44" s="30" t="s">
        <v>172</v>
      </c>
      <c r="E44" s="25"/>
      <c r="F44" s="27" t="s">
        <v>154</v>
      </c>
      <c r="G44" s="27"/>
      <c r="H44" s="24" t="s">
        <v>155</v>
      </c>
      <c r="I44" s="27" t="s">
        <v>54</v>
      </c>
      <c r="J44" s="29" t="n">
        <v>4</v>
      </c>
      <c r="K44" s="29" t="n">
        <v>5</v>
      </c>
    </row>
    <row r="45" customFormat="false" ht="14.9" hidden="false" customHeight="false" outlineLevel="0" collapsed="false">
      <c r="A45" s="24" t="n">
        <v>8620280</v>
      </c>
      <c r="B45" s="24"/>
      <c r="C45" s="24" t="s">
        <v>173</v>
      </c>
      <c r="D45" s="30" t="s">
        <v>174</v>
      </c>
      <c r="E45" s="25" t="s">
        <v>175</v>
      </c>
      <c r="F45" s="27" t="s">
        <v>154</v>
      </c>
      <c r="G45" s="27"/>
      <c r="H45" s="24" t="s">
        <v>155</v>
      </c>
      <c r="I45" s="27" t="s">
        <v>54</v>
      </c>
      <c r="J45" s="29" t="n">
        <v>4</v>
      </c>
      <c r="K45" s="29" t="n">
        <v>5</v>
      </c>
    </row>
    <row r="46" customFormat="false" ht="14.9" hidden="false" customHeight="false" outlineLevel="0" collapsed="false">
      <c r="A46" s="24" t="n">
        <v>8620290</v>
      </c>
      <c r="B46" s="24"/>
      <c r="C46" s="24" t="s">
        <v>176</v>
      </c>
      <c r="D46" s="30" t="s">
        <v>177</v>
      </c>
      <c r="E46" s="25" t="s">
        <v>178</v>
      </c>
      <c r="F46" s="27" t="s">
        <v>154</v>
      </c>
      <c r="G46" s="27"/>
      <c r="H46" s="24" t="s">
        <v>155</v>
      </c>
      <c r="I46" s="27" t="s">
        <v>30</v>
      </c>
      <c r="J46" s="29" t="n">
        <v>4</v>
      </c>
      <c r="K46" s="29" t="n">
        <v>5</v>
      </c>
    </row>
    <row r="47" customFormat="false" ht="14.9" hidden="false" customHeight="false" outlineLevel="0" collapsed="false">
      <c r="A47" s="24" t="n">
        <v>8620300</v>
      </c>
      <c r="B47" s="24"/>
      <c r="C47" s="24" t="s">
        <v>179</v>
      </c>
      <c r="D47" s="30" t="s">
        <v>180</v>
      </c>
      <c r="E47" s="25"/>
      <c r="F47" s="27" t="s">
        <v>154</v>
      </c>
      <c r="G47" s="27"/>
      <c r="H47" s="24" t="s">
        <v>155</v>
      </c>
      <c r="I47" s="27" t="s">
        <v>54</v>
      </c>
      <c r="J47" s="29" t="n">
        <v>4</v>
      </c>
      <c r="K47" s="29" t="n">
        <v>5</v>
      </c>
    </row>
    <row r="48" s="44" customFormat="true" ht="14.9" hidden="false" customHeight="false" outlineLevel="0" collapsed="false">
      <c r="A48" s="40" t="n">
        <v>8620310</v>
      </c>
      <c r="B48" s="40"/>
      <c r="C48" s="40" t="s">
        <v>181</v>
      </c>
      <c r="D48" s="41" t="s">
        <v>182</v>
      </c>
      <c r="E48" s="42"/>
      <c r="F48" s="43" t="s">
        <v>154</v>
      </c>
      <c r="G48" s="43"/>
      <c r="H48" s="40" t="s">
        <v>155</v>
      </c>
      <c r="I48" s="43" t="s">
        <v>54</v>
      </c>
      <c r="J48" s="29" t="n">
        <v>4</v>
      </c>
      <c r="K48" s="29" t="n">
        <v>5</v>
      </c>
    </row>
    <row r="49" customFormat="false" ht="14.9" hidden="false" customHeight="false" outlineLevel="0" collapsed="false">
      <c r="A49" s="24" t="n">
        <v>8620320</v>
      </c>
      <c r="B49" s="24"/>
      <c r="C49" s="24" t="s">
        <v>183</v>
      </c>
      <c r="D49" s="30" t="s">
        <v>184</v>
      </c>
      <c r="E49" s="25"/>
      <c r="F49" s="27" t="s">
        <v>154</v>
      </c>
      <c r="G49" s="27"/>
      <c r="H49" s="24" t="s">
        <v>155</v>
      </c>
      <c r="I49" s="27" t="s">
        <v>160</v>
      </c>
      <c r="J49" s="29" t="n">
        <v>4</v>
      </c>
      <c r="K49" s="29" t="n">
        <v>5</v>
      </c>
    </row>
    <row r="50" customFormat="false" ht="14.9" hidden="false" customHeight="false" outlineLevel="0" collapsed="false">
      <c r="A50" s="24" t="n">
        <v>8620330</v>
      </c>
      <c r="B50" s="24"/>
      <c r="C50" s="24" t="s">
        <v>185</v>
      </c>
      <c r="D50" s="30" t="s">
        <v>186</v>
      </c>
      <c r="E50" s="25"/>
      <c r="F50" s="27" t="s">
        <v>154</v>
      </c>
      <c r="G50" s="27"/>
      <c r="H50" s="24" t="s">
        <v>155</v>
      </c>
      <c r="I50" s="27" t="s">
        <v>30</v>
      </c>
      <c r="J50" s="29" t="n">
        <v>4</v>
      </c>
      <c r="K50" s="29" t="n">
        <v>5</v>
      </c>
    </row>
    <row r="51" customFormat="false" ht="14.9" hidden="false" customHeight="false" outlineLevel="0" collapsed="false">
      <c r="A51" s="24" t="n">
        <v>8620340</v>
      </c>
      <c r="B51" s="24"/>
      <c r="C51" s="24" t="s">
        <v>187</v>
      </c>
      <c r="D51" s="30" t="s">
        <v>188</v>
      </c>
      <c r="E51" s="25" t="s">
        <v>189</v>
      </c>
      <c r="F51" s="27" t="s">
        <v>154</v>
      </c>
      <c r="G51" s="27"/>
      <c r="H51" s="24" t="s">
        <v>155</v>
      </c>
      <c r="I51" s="27" t="s">
        <v>30</v>
      </c>
      <c r="J51" s="29" t="n">
        <v>4</v>
      </c>
      <c r="K51" s="29" t="n">
        <v>5</v>
      </c>
    </row>
    <row r="52" customFormat="false" ht="14.9" hidden="false" customHeight="false" outlineLevel="0" collapsed="false">
      <c r="A52" s="24" t="n">
        <v>8620350</v>
      </c>
      <c r="B52" s="24"/>
      <c r="C52" s="24" t="s">
        <v>190</v>
      </c>
      <c r="D52" s="30" t="s">
        <v>191</v>
      </c>
      <c r="E52" s="25"/>
      <c r="F52" s="27" t="s">
        <v>154</v>
      </c>
      <c r="G52" s="27"/>
      <c r="H52" s="24" t="s">
        <v>155</v>
      </c>
      <c r="I52" s="27" t="s">
        <v>30</v>
      </c>
      <c r="J52" s="29" t="n">
        <v>4</v>
      </c>
      <c r="K52" s="29" t="n">
        <v>5</v>
      </c>
    </row>
    <row r="53" customFormat="false" ht="14.9" hidden="false" customHeight="false" outlineLevel="0" collapsed="false">
      <c r="A53" s="24" t="n">
        <v>8620360</v>
      </c>
      <c r="B53" s="24"/>
      <c r="C53" s="24" t="s">
        <v>192</v>
      </c>
      <c r="D53" s="30" t="s">
        <v>193</v>
      </c>
      <c r="E53" s="25" t="s">
        <v>193</v>
      </c>
      <c r="F53" s="27" t="s">
        <v>154</v>
      </c>
      <c r="G53" s="27"/>
      <c r="H53" s="24" t="s">
        <v>155</v>
      </c>
      <c r="I53" s="27" t="s">
        <v>160</v>
      </c>
      <c r="J53" s="29" t="n">
        <v>4</v>
      </c>
      <c r="K53" s="29" t="n">
        <v>5</v>
      </c>
    </row>
    <row r="54" s="39" customFormat="true" ht="14.9" hidden="false" customHeight="false" outlineLevel="0" collapsed="false">
      <c r="A54" s="34" t="n">
        <v>8620370</v>
      </c>
      <c r="B54" s="34"/>
      <c r="C54" s="34" t="s">
        <v>194</v>
      </c>
      <c r="D54" s="35" t="s">
        <v>195</v>
      </c>
      <c r="E54" s="36"/>
      <c r="F54" s="37" t="s">
        <v>154</v>
      </c>
      <c r="G54" s="37"/>
      <c r="H54" s="34" t="s">
        <v>155</v>
      </c>
      <c r="I54" s="37" t="s">
        <v>30</v>
      </c>
      <c r="J54" s="38" t="n">
        <v>4</v>
      </c>
      <c r="K54" s="38" t="n">
        <v>5</v>
      </c>
    </row>
    <row r="55" s="39" customFormat="true" ht="14.9" hidden="false" customHeight="false" outlineLevel="0" collapsed="false">
      <c r="A55" s="34" t="n">
        <v>8620380</v>
      </c>
      <c r="B55" s="34"/>
      <c r="C55" s="34" t="s">
        <v>196</v>
      </c>
      <c r="D55" s="35" t="s">
        <v>197</v>
      </c>
      <c r="E55" s="36"/>
      <c r="F55" s="37" t="s">
        <v>154</v>
      </c>
      <c r="G55" s="37"/>
      <c r="H55" s="34" t="s">
        <v>155</v>
      </c>
      <c r="I55" s="37" t="s">
        <v>30</v>
      </c>
      <c r="J55" s="38" t="n">
        <v>4</v>
      </c>
      <c r="K55" s="38" t="n">
        <v>5</v>
      </c>
    </row>
    <row r="56" customFormat="false" ht="14.9" hidden="false" customHeight="false" outlineLevel="0" collapsed="false">
      <c r="A56" s="24" t="n">
        <v>8620390</v>
      </c>
      <c r="B56" s="24"/>
      <c r="C56" s="24" t="s">
        <v>198</v>
      </c>
      <c r="D56" s="30" t="s">
        <v>199</v>
      </c>
      <c r="E56" s="25"/>
      <c r="F56" s="27" t="s">
        <v>154</v>
      </c>
      <c r="G56" s="27"/>
      <c r="H56" s="24" t="s">
        <v>155</v>
      </c>
      <c r="I56" s="27" t="s">
        <v>54</v>
      </c>
      <c r="J56" s="29" t="n">
        <v>4</v>
      </c>
      <c r="K56" s="29" t="n">
        <v>5</v>
      </c>
    </row>
    <row r="57" customFormat="false" ht="14.9" hidden="false" customHeight="false" outlineLevel="0" collapsed="false">
      <c r="A57" s="24" t="n">
        <v>8620400</v>
      </c>
      <c r="B57" s="24"/>
      <c r="C57" s="24" t="s">
        <v>200</v>
      </c>
      <c r="D57" s="30" t="s">
        <v>201</v>
      </c>
      <c r="E57" s="25"/>
      <c r="F57" s="27" t="s">
        <v>154</v>
      </c>
      <c r="G57" s="27"/>
      <c r="H57" s="24" t="s">
        <v>155</v>
      </c>
      <c r="I57" s="27" t="s">
        <v>30</v>
      </c>
      <c r="J57" s="29" t="n">
        <v>4</v>
      </c>
      <c r="K57" s="29" t="n">
        <v>5</v>
      </c>
    </row>
    <row r="58" customFormat="false" ht="14.9" hidden="false" customHeight="false" outlineLevel="0" collapsed="false">
      <c r="A58" s="24" t="n">
        <v>8620410</v>
      </c>
      <c r="B58" s="24"/>
      <c r="C58" s="24" t="s">
        <v>202</v>
      </c>
      <c r="D58" s="30" t="s">
        <v>203</v>
      </c>
      <c r="E58" s="25" t="s">
        <v>203</v>
      </c>
      <c r="F58" s="27" t="s">
        <v>154</v>
      </c>
      <c r="G58" s="27"/>
      <c r="H58" s="24" t="s">
        <v>155</v>
      </c>
      <c r="I58" s="27" t="s">
        <v>54</v>
      </c>
      <c r="J58" s="29" t="n">
        <v>4</v>
      </c>
      <c r="K58" s="29" t="n">
        <v>5</v>
      </c>
    </row>
    <row r="59" customFormat="false" ht="14.9" hidden="false" customHeight="false" outlineLevel="0" collapsed="false">
      <c r="A59" s="24" t="n">
        <v>8620420</v>
      </c>
      <c r="B59" s="24"/>
      <c r="C59" s="24" t="s">
        <v>204</v>
      </c>
      <c r="D59" s="30" t="s">
        <v>205</v>
      </c>
      <c r="E59" s="25"/>
      <c r="F59" s="27" t="s">
        <v>154</v>
      </c>
      <c r="G59" s="27"/>
      <c r="H59" s="24" t="s">
        <v>155</v>
      </c>
      <c r="I59" s="27" t="s">
        <v>30</v>
      </c>
      <c r="J59" s="29" t="n">
        <v>4</v>
      </c>
      <c r="K59" s="29" t="n">
        <v>5</v>
      </c>
    </row>
    <row r="60" customFormat="false" ht="14.9" hidden="false" customHeight="false" outlineLevel="0" collapsed="false">
      <c r="A60" s="24" t="n">
        <v>8620430</v>
      </c>
      <c r="B60" s="24"/>
      <c r="C60" s="24" t="s">
        <v>206</v>
      </c>
      <c r="D60" s="30" t="s">
        <v>207</v>
      </c>
      <c r="E60" s="25"/>
      <c r="F60" s="27" t="s">
        <v>154</v>
      </c>
      <c r="G60" s="27"/>
      <c r="H60" s="24" t="s">
        <v>155</v>
      </c>
      <c r="I60" s="27" t="s">
        <v>54</v>
      </c>
      <c r="J60" s="29" t="n">
        <v>4</v>
      </c>
      <c r="K60" s="29" t="n">
        <v>5</v>
      </c>
    </row>
    <row r="61" customFormat="false" ht="14.9" hidden="false" customHeight="false" outlineLevel="0" collapsed="false">
      <c r="A61" s="24" t="n">
        <v>8620440</v>
      </c>
      <c r="B61" s="24"/>
      <c r="C61" s="24" t="s">
        <v>208</v>
      </c>
      <c r="D61" s="30" t="s">
        <v>209</v>
      </c>
      <c r="E61" s="25"/>
      <c r="F61" s="27" t="s">
        <v>154</v>
      </c>
      <c r="G61" s="27"/>
      <c r="H61" s="24" t="s">
        <v>155</v>
      </c>
      <c r="I61" s="27" t="s">
        <v>54</v>
      </c>
      <c r="J61" s="29" t="n">
        <v>4</v>
      </c>
      <c r="K61" s="29" t="n">
        <v>5</v>
      </c>
    </row>
    <row r="62" customFormat="false" ht="14.9" hidden="false" customHeight="false" outlineLevel="0" collapsed="false">
      <c r="A62" s="24" t="n">
        <v>8620460</v>
      </c>
      <c r="B62" s="24"/>
      <c r="C62" s="24" t="s">
        <v>210</v>
      </c>
      <c r="D62" s="30" t="s">
        <v>211</v>
      </c>
      <c r="E62" s="25" t="s">
        <v>212</v>
      </c>
      <c r="F62" s="27" t="s">
        <v>154</v>
      </c>
      <c r="G62" s="27"/>
      <c r="H62" s="24" t="s">
        <v>155</v>
      </c>
      <c r="I62" s="27" t="s">
        <v>30</v>
      </c>
      <c r="J62" s="29" t="n">
        <v>4</v>
      </c>
      <c r="K62" s="29" t="n">
        <v>5</v>
      </c>
    </row>
    <row r="63" customFormat="false" ht="14.9" hidden="false" customHeight="false" outlineLevel="0" collapsed="false">
      <c r="A63" s="24" t="n">
        <v>8620480</v>
      </c>
      <c r="B63" s="24"/>
      <c r="C63" s="24" t="s">
        <v>213</v>
      </c>
      <c r="D63" s="30" t="s">
        <v>214</v>
      </c>
      <c r="E63" s="25"/>
      <c r="F63" s="27" t="s">
        <v>154</v>
      </c>
      <c r="G63" s="27"/>
      <c r="H63" s="24" t="s">
        <v>155</v>
      </c>
      <c r="I63" s="27" t="s">
        <v>30</v>
      </c>
      <c r="J63" s="29" t="n">
        <v>4</v>
      </c>
      <c r="K63" s="29" t="n">
        <v>5</v>
      </c>
    </row>
    <row r="64" customFormat="false" ht="14.9" hidden="false" customHeight="false" outlineLevel="0" collapsed="false">
      <c r="A64" s="24" t="n">
        <v>8620490</v>
      </c>
      <c r="B64" s="24"/>
      <c r="C64" s="24" t="s">
        <v>215</v>
      </c>
      <c r="D64" s="30" t="s">
        <v>216</v>
      </c>
      <c r="E64" s="25"/>
      <c r="F64" s="27" t="s">
        <v>154</v>
      </c>
      <c r="G64" s="27"/>
      <c r="H64" s="24" t="s">
        <v>155</v>
      </c>
      <c r="I64" s="27" t="s">
        <v>160</v>
      </c>
      <c r="J64" s="29" t="n">
        <v>4</v>
      </c>
      <c r="K64" s="29" t="n">
        <v>5</v>
      </c>
    </row>
    <row r="65" customFormat="false" ht="14.9" hidden="false" customHeight="false" outlineLevel="0" collapsed="false">
      <c r="A65" s="24" t="n">
        <v>8620500</v>
      </c>
      <c r="B65" s="24"/>
      <c r="C65" s="24" t="s">
        <v>217</v>
      </c>
      <c r="D65" s="30" t="s">
        <v>218</v>
      </c>
      <c r="E65" s="25"/>
      <c r="F65" s="27" t="s">
        <v>154</v>
      </c>
      <c r="G65" s="27"/>
      <c r="H65" s="24" t="s">
        <v>155</v>
      </c>
      <c r="I65" s="27" t="s">
        <v>54</v>
      </c>
      <c r="J65" s="29" t="n">
        <v>4</v>
      </c>
      <c r="K65" s="29" t="n">
        <v>5</v>
      </c>
    </row>
    <row r="66" customFormat="false" ht="14.9" hidden="false" customHeight="false" outlineLevel="0" collapsed="false">
      <c r="A66" s="24" t="n">
        <v>8620510</v>
      </c>
      <c r="B66" s="24"/>
      <c r="C66" s="24" t="s">
        <v>219</v>
      </c>
      <c r="D66" s="30" t="s">
        <v>220</v>
      </c>
      <c r="E66" s="25"/>
      <c r="F66" s="27" t="s">
        <v>154</v>
      </c>
      <c r="G66" s="27"/>
      <c r="H66" s="24" t="s">
        <v>155</v>
      </c>
      <c r="I66" s="27" t="s">
        <v>160</v>
      </c>
      <c r="J66" s="29" t="n">
        <v>4</v>
      </c>
      <c r="K66" s="29" t="n">
        <v>5</v>
      </c>
    </row>
    <row r="67" customFormat="false" ht="14.9" hidden="false" customHeight="false" outlineLevel="0" collapsed="false">
      <c r="A67" s="24" t="n">
        <v>8620530</v>
      </c>
      <c r="B67" s="24"/>
      <c r="C67" s="24" t="s">
        <v>221</v>
      </c>
      <c r="D67" s="30" t="s">
        <v>222</v>
      </c>
      <c r="E67" s="25"/>
      <c r="F67" s="27" t="s">
        <v>154</v>
      </c>
      <c r="G67" s="27"/>
      <c r="H67" s="24" t="s">
        <v>155</v>
      </c>
      <c r="I67" s="27" t="s">
        <v>160</v>
      </c>
      <c r="J67" s="29" t="n">
        <v>4</v>
      </c>
      <c r="K67" s="29" t="n">
        <v>5</v>
      </c>
    </row>
    <row r="68" s="39" customFormat="true" ht="14.9" hidden="false" customHeight="false" outlineLevel="0" collapsed="false">
      <c r="A68" s="34" t="n">
        <v>8620540</v>
      </c>
      <c r="B68" s="34"/>
      <c r="C68" s="34" t="s">
        <v>223</v>
      </c>
      <c r="D68" s="35" t="s">
        <v>224</v>
      </c>
      <c r="E68" s="36" t="s">
        <v>225</v>
      </c>
      <c r="F68" s="37" t="s">
        <v>154</v>
      </c>
      <c r="G68" s="37"/>
      <c r="H68" s="34" t="s">
        <v>155</v>
      </c>
      <c r="I68" s="37" t="s">
        <v>30</v>
      </c>
      <c r="J68" s="38" t="n">
        <v>4</v>
      </c>
      <c r="K68" s="38" t="n">
        <v>5</v>
      </c>
    </row>
    <row r="69" customFormat="false" ht="14.9" hidden="false" customHeight="false" outlineLevel="0" collapsed="false">
      <c r="A69" s="24" t="n">
        <v>8620550</v>
      </c>
      <c r="B69" s="24"/>
      <c r="C69" s="24" t="s">
        <v>226</v>
      </c>
      <c r="D69" s="30" t="s">
        <v>227</v>
      </c>
      <c r="E69" s="25" t="s">
        <v>228</v>
      </c>
      <c r="F69" s="27" t="s">
        <v>154</v>
      </c>
      <c r="G69" s="27"/>
      <c r="H69" s="24" t="s">
        <v>155</v>
      </c>
      <c r="I69" s="27" t="s">
        <v>160</v>
      </c>
      <c r="J69" s="29" t="n">
        <v>4</v>
      </c>
      <c r="K69" s="29" t="n">
        <v>5</v>
      </c>
    </row>
    <row r="70" customFormat="false" ht="14.9" hidden="false" customHeight="false" outlineLevel="0" collapsed="false">
      <c r="A70" s="24" t="n">
        <v>8620560</v>
      </c>
      <c r="B70" s="24"/>
      <c r="C70" s="24" t="s">
        <v>229</v>
      </c>
      <c r="D70" s="30" t="s">
        <v>230</v>
      </c>
      <c r="E70" s="25"/>
      <c r="F70" s="27" t="s">
        <v>154</v>
      </c>
      <c r="G70" s="27"/>
      <c r="H70" s="24" t="s">
        <v>155</v>
      </c>
      <c r="I70" s="27" t="s">
        <v>54</v>
      </c>
      <c r="J70" s="29" t="n">
        <v>4</v>
      </c>
      <c r="K70" s="29" t="n">
        <v>5</v>
      </c>
    </row>
    <row r="71" customFormat="false" ht="14.9" hidden="false" customHeight="false" outlineLevel="0" collapsed="false">
      <c r="A71" s="24" t="n">
        <v>8620570</v>
      </c>
      <c r="B71" s="24"/>
      <c r="C71" s="24" t="s">
        <v>231</v>
      </c>
      <c r="D71" s="30" t="s">
        <v>232</v>
      </c>
      <c r="E71" s="25"/>
      <c r="F71" s="27" t="s">
        <v>154</v>
      </c>
      <c r="G71" s="27"/>
      <c r="H71" s="24" t="s">
        <v>155</v>
      </c>
      <c r="I71" s="27" t="s">
        <v>54</v>
      </c>
      <c r="J71" s="29" t="n">
        <v>4</v>
      </c>
      <c r="K71" s="29" t="n">
        <v>5</v>
      </c>
    </row>
    <row r="72" s="23" customFormat="true" ht="14.9" hidden="false" customHeight="false" outlineLevel="0" collapsed="false">
      <c r="A72" s="40" t="n">
        <v>8620580</v>
      </c>
      <c r="B72" s="40"/>
      <c r="C72" s="40" t="s">
        <v>233</v>
      </c>
      <c r="D72" s="41" t="s">
        <v>234</v>
      </c>
      <c r="E72" s="42"/>
      <c r="F72" s="43" t="s">
        <v>154</v>
      </c>
      <c r="G72" s="43"/>
      <c r="H72" s="40" t="s">
        <v>155</v>
      </c>
      <c r="I72" s="43" t="s">
        <v>54</v>
      </c>
      <c r="J72" s="29" t="n">
        <v>4</v>
      </c>
      <c r="K72" s="29" t="n">
        <v>5</v>
      </c>
    </row>
    <row r="73" customFormat="false" ht="14.9" hidden="false" customHeight="false" outlineLevel="0" collapsed="false">
      <c r="A73" s="24" t="n">
        <v>8620590</v>
      </c>
      <c r="B73" s="24"/>
      <c r="C73" s="24" t="s">
        <v>235</v>
      </c>
      <c r="D73" s="30" t="s">
        <v>236</v>
      </c>
      <c r="E73" s="25"/>
      <c r="F73" s="27" t="s">
        <v>154</v>
      </c>
      <c r="G73" s="27"/>
      <c r="H73" s="24" t="s">
        <v>155</v>
      </c>
      <c r="I73" s="27" t="s">
        <v>160</v>
      </c>
      <c r="J73" s="29" t="n">
        <v>4</v>
      </c>
      <c r="K73" s="29" t="n">
        <v>5</v>
      </c>
    </row>
    <row r="74" s="23" customFormat="true" ht="14.9" hidden="false" customHeight="false" outlineLevel="0" collapsed="false">
      <c r="A74" s="40" t="n">
        <v>8620600</v>
      </c>
      <c r="B74" s="40"/>
      <c r="C74" s="40" t="s">
        <v>237</v>
      </c>
      <c r="D74" s="41" t="s">
        <v>238</v>
      </c>
      <c r="E74" s="42"/>
      <c r="F74" s="43" t="s">
        <v>154</v>
      </c>
      <c r="G74" s="43"/>
      <c r="H74" s="40" t="s">
        <v>155</v>
      </c>
      <c r="I74" s="43" t="s">
        <v>30</v>
      </c>
      <c r="J74" s="29" t="n">
        <v>4</v>
      </c>
      <c r="K74" s="29" t="n">
        <v>5</v>
      </c>
    </row>
    <row r="75" s="23" customFormat="true" ht="14.9" hidden="false" customHeight="false" outlineLevel="0" collapsed="false">
      <c r="A75" s="40" t="n">
        <v>8620610</v>
      </c>
      <c r="B75" s="40"/>
      <c r="C75" s="40" t="s">
        <v>239</v>
      </c>
      <c r="D75" s="41" t="s">
        <v>240</v>
      </c>
      <c r="E75" s="42"/>
      <c r="F75" s="43" t="s">
        <v>154</v>
      </c>
      <c r="G75" s="43"/>
      <c r="H75" s="40" t="s">
        <v>155</v>
      </c>
      <c r="I75" s="43" t="s">
        <v>54</v>
      </c>
      <c r="J75" s="29" t="n">
        <v>4</v>
      </c>
      <c r="K75" s="29" t="n">
        <v>5</v>
      </c>
    </row>
    <row r="76" customFormat="false" ht="14.9" hidden="false" customHeight="false" outlineLevel="0" collapsed="false">
      <c r="A76" s="24" t="n">
        <v>8620620</v>
      </c>
      <c r="B76" s="24"/>
      <c r="C76" s="24" t="s">
        <v>241</v>
      </c>
      <c r="D76" s="30" t="s">
        <v>242</v>
      </c>
      <c r="E76" s="25"/>
      <c r="F76" s="27" t="s">
        <v>154</v>
      </c>
      <c r="G76" s="27"/>
      <c r="H76" s="24" t="s">
        <v>155</v>
      </c>
      <c r="I76" s="27" t="s">
        <v>160</v>
      </c>
      <c r="J76" s="29" t="n">
        <v>4</v>
      </c>
      <c r="K76" s="29" t="n">
        <v>5</v>
      </c>
    </row>
    <row r="77" customFormat="false" ht="14.9" hidden="false" customHeight="false" outlineLevel="0" collapsed="false">
      <c r="A77" s="24" t="n">
        <v>8620630</v>
      </c>
      <c r="B77" s="24"/>
      <c r="C77" s="24" t="s">
        <v>243</v>
      </c>
      <c r="D77" s="30" t="s">
        <v>244</v>
      </c>
      <c r="E77" s="25"/>
      <c r="F77" s="27" t="s">
        <v>154</v>
      </c>
      <c r="G77" s="27"/>
      <c r="H77" s="24" t="s">
        <v>155</v>
      </c>
      <c r="I77" s="27" t="s">
        <v>30</v>
      </c>
      <c r="J77" s="29" t="n">
        <v>4</v>
      </c>
      <c r="K77" s="29" t="n">
        <v>5</v>
      </c>
    </row>
    <row r="78" customFormat="false" ht="14.9" hidden="false" customHeight="false" outlineLevel="0" collapsed="false">
      <c r="A78" s="24" t="n">
        <v>8620650</v>
      </c>
      <c r="B78" s="24"/>
      <c r="C78" s="24" t="s">
        <v>245</v>
      </c>
      <c r="D78" s="30" t="s">
        <v>246</v>
      </c>
      <c r="E78" s="25"/>
      <c r="F78" s="27" t="s">
        <v>154</v>
      </c>
      <c r="G78" s="27"/>
      <c r="H78" s="24" t="s">
        <v>155</v>
      </c>
      <c r="I78" s="27" t="s">
        <v>30</v>
      </c>
      <c r="J78" s="29" t="n">
        <v>4</v>
      </c>
      <c r="K78" s="29" t="n">
        <v>5</v>
      </c>
    </row>
    <row r="79" customFormat="false" ht="14.9" hidden="false" customHeight="false" outlineLevel="0" collapsed="false">
      <c r="A79" s="24" t="n">
        <v>8620660</v>
      </c>
      <c r="B79" s="24"/>
      <c r="C79" s="24" t="s">
        <v>247</v>
      </c>
      <c r="D79" s="30" t="s">
        <v>248</v>
      </c>
      <c r="E79" s="25"/>
      <c r="F79" s="27" t="s">
        <v>154</v>
      </c>
      <c r="G79" s="27"/>
      <c r="H79" s="24" t="s">
        <v>155</v>
      </c>
      <c r="I79" s="27" t="s">
        <v>30</v>
      </c>
      <c r="J79" s="29" t="n">
        <v>4</v>
      </c>
      <c r="K79" s="29" t="n">
        <v>5</v>
      </c>
    </row>
    <row r="80" customFormat="false" ht="14.9" hidden="false" customHeight="false" outlineLevel="0" collapsed="false">
      <c r="A80" s="24" t="n">
        <v>8620670</v>
      </c>
      <c r="B80" s="24"/>
      <c r="C80" s="24" t="s">
        <v>249</v>
      </c>
      <c r="D80" s="30" t="s">
        <v>250</v>
      </c>
      <c r="E80" s="25"/>
      <c r="F80" s="27" t="s">
        <v>154</v>
      </c>
      <c r="G80" s="27"/>
      <c r="H80" s="24" t="s">
        <v>155</v>
      </c>
      <c r="I80" s="27" t="s">
        <v>30</v>
      </c>
      <c r="J80" s="29" t="n">
        <v>4</v>
      </c>
      <c r="K80" s="29" t="n">
        <v>5</v>
      </c>
    </row>
    <row r="81" s="23" customFormat="true" ht="14.9" hidden="false" customHeight="false" outlineLevel="0" collapsed="false">
      <c r="A81" s="40" t="n">
        <v>8620690</v>
      </c>
      <c r="B81" s="40"/>
      <c r="C81" s="40" t="s">
        <v>251</v>
      </c>
      <c r="D81" s="41" t="s">
        <v>252</v>
      </c>
      <c r="E81" s="42"/>
      <c r="F81" s="43" t="s">
        <v>154</v>
      </c>
      <c r="G81" s="43"/>
      <c r="H81" s="40" t="s">
        <v>155</v>
      </c>
      <c r="I81" s="43" t="s">
        <v>160</v>
      </c>
      <c r="J81" s="29" t="n">
        <v>4</v>
      </c>
      <c r="K81" s="29" t="n">
        <v>5</v>
      </c>
    </row>
    <row r="82" customFormat="false" ht="14.9" hidden="false" customHeight="false" outlineLevel="0" collapsed="false">
      <c r="A82" s="24" t="n">
        <v>8620700</v>
      </c>
      <c r="B82" s="24"/>
      <c r="C82" s="24" t="s">
        <v>253</v>
      </c>
      <c r="D82" s="30" t="s">
        <v>254</v>
      </c>
      <c r="E82" s="25"/>
      <c r="F82" s="27" t="s">
        <v>154</v>
      </c>
      <c r="G82" s="27"/>
      <c r="H82" s="24" t="s">
        <v>155</v>
      </c>
      <c r="I82" s="27" t="s">
        <v>30</v>
      </c>
      <c r="J82" s="29" t="n">
        <v>4</v>
      </c>
      <c r="K82" s="29" t="n">
        <v>5</v>
      </c>
    </row>
    <row r="83" customFormat="false" ht="14.9" hidden="false" customHeight="false" outlineLevel="0" collapsed="false">
      <c r="A83" s="24" t="n">
        <v>8620720</v>
      </c>
      <c r="B83" s="24"/>
      <c r="C83" s="24" t="s">
        <v>255</v>
      </c>
      <c r="D83" s="30" t="s">
        <v>256</v>
      </c>
      <c r="E83" s="25"/>
      <c r="F83" s="27" t="s">
        <v>154</v>
      </c>
      <c r="G83" s="27"/>
      <c r="H83" s="24" t="s">
        <v>155</v>
      </c>
      <c r="I83" s="27" t="s">
        <v>160</v>
      </c>
      <c r="J83" s="29" t="n">
        <v>4</v>
      </c>
      <c r="K83" s="29" t="n">
        <v>5</v>
      </c>
    </row>
    <row r="84" customFormat="false" ht="14.9" hidden="false" customHeight="false" outlineLevel="0" collapsed="false">
      <c r="A84" s="24" t="n">
        <v>8620710</v>
      </c>
      <c r="B84" s="24"/>
      <c r="C84" s="24" t="s">
        <v>257</v>
      </c>
      <c r="D84" s="30" t="s">
        <v>258</v>
      </c>
      <c r="E84" s="25" t="s">
        <v>258</v>
      </c>
      <c r="F84" s="27" t="s">
        <v>154</v>
      </c>
      <c r="G84" s="27"/>
      <c r="H84" s="24" t="s">
        <v>155</v>
      </c>
      <c r="I84" s="27" t="s">
        <v>30</v>
      </c>
      <c r="J84" s="29" t="n">
        <v>4</v>
      </c>
      <c r="K84" s="29" t="n">
        <v>5</v>
      </c>
    </row>
    <row r="85" s="23" customFormat="true" ht="14.9" hidden="false" customHeight="false" outlineLevel="0" collapsed="false">
      <c r="A85" s="40" t="n">
        <v>8620730</v>
      </c>
      <c r="B85" s="40"/>
      <c r="C85" s="40" t="s">
        <v>259</v>
      </c>
      <c r="D85" s="41" t="s">
        <v>260</v>
      </c>
      <c r="E85" s="42"/>
      <c r="F85" s="43" t="s">
        <v>154</v>
      </c>
      <c r="G85" s="43"/>
      <c r="H85" s="40" t="s">
        <v>155</v>
      </c>
      <c r="I85" s="43" t="s">
        <v>54</v>
      </c>
      <c r="J85" s="29" t="n">
        <v>4</v>
      </c>
      <c r="K85" s="29" t="n">
        <v>5</v>
      </c>
    </row>
    <row r="86" s="39" customFormat="true" ht="14.9" hidden="false" customHeight="false" outlineLevel="0" collapsed="false">
      <c r="A86" s="34" t="n">
        <v>8620740</v>
      </c>
      <c r="B86" s="34"/>
      <c r="C86" s="34" t="s">
        <v>261</v>
      </c>
      <c r="D86" s="35" t="s">
        <v>262</v>
      </c>
      <c r="E86" s="36"/>
      <c r="F86" s="37" t="s">
        <v>154</v>
      </c>
      <c r="G86" s="37"/>
      <c r="H86" s="34" t="s">
        <v>155</v>
      </c>
      <c r="I86" s="37" t="s">
        <v>30</v>
      </c>
      <c r="J86" s="38" t="n">
        <v>4</v>
      </c>
      <c r="K86" s="38" t="n">
        <v>5</v>
      </c>
    </row>
    <row r="87" customFormat="false" ht="12.75" hidden="false" customHeight="false" outlineLevel="0" collapsed="false">
      <c r="A87" s="45"/>
      <c r="B87" s="45"/>
      <c r="C87" s="45"/>
      <c r="D87" s="27"/>
      <c r="E87" s="27"/>
      <c r="F87" s="27"/>
      <c r="G87" s="27"/>
      <c r="H87" s="27"/>
      <c r="I87" s="27"/>
      <c r="J87" s="46"/>
      <c r="K87" s="46"/>
    </row>
    <row r="88" customFormat="false" ht="12.75" hidden="false" customHeight="false" outlineLevel="0" collapsed="false">
      <c r="A88" s="45"/>
      <c r="B88" s="45"/>
      <c r="C88" s="45"/>
      <c r="D88" s="27"/>
      <c r="E88" s="27"/>
      <c r="F88" s="27"/>
      <c r="G88" s="27"/>
      <c r="H88" s="27"/>
      <c r="I88" s="27"/>
      <c r="J88" s="46"/>
      <c r="K88" s="46"/>
    </row>
    <row r="89" customFormat="false" ht="12.75" hidden="false" customHeight="false" outlineLevel="0" collapsed="false">
      <c r="A89" s="45"/>
      <c r="B89" s="45"/>
      <c r="C89" s="45"/>
      <c r="D89" s="27"/>
      <c r="E89" s="27"/>
      <c r="F89" s="27"/>
      <c r="G89" s="27"/>
      <c r="H89" s="27"/>
      <c r="I89" s="27"/>
      <c r="J89" s="46"/>
      <c r="K89" s="46"/>
    </row>
    <row r="90" customFormat="false" ht="12.75" hidden="false" customHeight="false" outlineLevel="0" collapsed="false">
      <c r="A90" s="45"/>
      <c r="B90" s="45"/>
      <c r="C90" s="45"/>
      <c r="D90" s="27"/>
      <c r="E90" s="27"/>
      <c r="F90" s="27"/>
      <c r="G90" s="27"/>
      <c r="H90" s="27"/>
      <c r="I90" s="27"/>
      <c r="J90" s="46"/>
      <c r="K90" s="46"/>
    </row>
    <row r="91" customFormat="false" ht="12.75" hidden="false" customHeight="false" outlineLevel="0" collapsed="false">
      <c r="A91" s="45"/>
      <c r="B91" s="45"/>
      <c r="C91" s="45"/>
      <c r="D91" s="27"/>
      <c r="E91" s="27"/>
      <c r="F91" s="27"/>
      <c r="G91" s="27"/>
      <c r="H91" s="27"/>
      <c r="I91" s="27"/>
      <c r="J91" s="46"/>
      <c r="K91" s="46"/>
    </row>
    <row r="92" customFormat="false" ht="12.75" hidden="false" customHeight="false" outlineLevel="0" collapsed="false">
      <c r="A92" s="45"/>
      <c r="B92" s="45"/>
      <c r="C92" s="45"/>
      <c r="D92" s="27"/>
      <c r="E92" s="27"/>
      <c r="F92" s="27"/>
      <c r="G92" s="27"/>
      <c r="H92" s="27"/>
      <c r="I92" s="27"/>
      <c r="J92" s="46"/>
      <c r="K92" s="46"/>
    </row>
    <row r="93" customFormat="false" ht="12.75" hidden="false" customHeight="false" outlineLevel="0" collapsed="false">
      <c r="A93" s="45"/>
      <c r="B93" s="45"/>
      <c r="C93" s="45"/>
      <c r="D93" s="27"/>
      <c r="E93" s="27"/>
      <c r="F93" s="27"/>
      <c r="G93" s="27"/>
      <c r="H93" s="27"/>
      <c r="I93" s="27"/>
      <c r="J93" s="46"/>
      <c r="K93" s="46"/>
    </row>
    <row r="94" customFormat="false" ht="12.75" hidden="false" customHeight="false" outlineLevel="0" collapsed="false">
      <c r="A94" s="45"/>
      <c r="B94" s="45"/>
      <c r="C94" s="45"/>
      <c r="D94" s="27"/>
      <c r="E94" s="27"/>
      <c r="F94" s="27"/>
      <c r="G94" s="27"/>
      <c r="H94" s="27"/>
      <c r="I94" s="27"/>
      <c r="J94" s="46"/>
      <c r="K94" s="46"/>
    </row>
    <row r="95" customFormat="false" ht="12.75" hidden="false" customHeight="false" outlineLevel="0" collapsed="false">
      <c r="A95" s="45"/>
      <c r="B95" s="45"/>
      <c r="C95" s="45"/>
      <c r="D95" s="27"/>
      <c r="E95" s="27"/>
      <c r="F95" s="27"/>
      <c r="G95" s="27"/>
      <c r="H95" s="27"/>
      <c r="I95" s="27"/>
      <c r="J95" s="46"/>
      <c r="K95" s="46"/>
    </row>
    <row r="96" customFormat="false" ht="12.75" hidden="false" customHeight="false" outlineLevel="0" collapsed="false">
      <c r="A96" s="45"/>
      <c r="B96" s="45"/>
      <c r="C96" s="45"/>
      <c r="D96" s="27"/>
      <c r="E96" s="27"/>
      <c r="F96" s="27"/>
      <c r="G96" s="27"/>
      <c r="H96" s="27"/>
      <c r="I96" s="27"/>
      <c r="J96" s="46"/>
      <c r="K96" s="46"/>
    </row>
    <row r="97" customFormat="false" ht="12.75" hidden="false" customHeight="false" outlineLevel="0" collapsed="false">
      <c r="A97" s="45"/>
      <c r="B97" s="45"/>
      <c r="C97" s="45"/>
      <c r="D97" s="27"/>
      <c r="E97" s="27"/>
      <c r="F97" s="27"/>
      <c r="G97" s="27"/>
      <c r="H97" s="27"/>
      <c r="I97" s="27"/>
      <c r="J97" s="46"/>
      <c r="K97" s="46"/>
    </row>
    <row r="98" customFormat="false" ht="12.75" hidden="false" customHeight="false" outlineLevel="0" collapsed="false">
      <c r="A98" s="45"/>
      <c r="B98" s="45"/>
      <c r="C98" s="45"/>
      <c r="D98" s="27"/>
      <c r="E98" s="27"/>
      <c r="F98" s="27"/>
      <c r="G98" s="27"/>
      <c r="H98" s="27"/>
      <c r="I98" s="27"/>
      <c r="J98" s="46"/>
      <c r="K98" s="46"/>
    </row>
    <row r="99" customFormat="false" ht="12.75" hidden="false" customHeight="false" outlineLevel="0" collapsed="false">
      <c r="A99" s="45"/>
      <c r="B99" s="45"/>
      <c r="C99" s="45"/>
      <c r="D99" s="27"/>
      <c r="E99" s="27"/>
      <c r="F99" s="27"/>
      <c r="G99" s="27"/>
      <c r="H99" s="27"/>
      <c r="I99" s="27"/>
      <c r="J99" s="46"/>
      <c r="K99" s="46"/>
    </row>
    <row r="100" customFormat="false" ht="12.75" hidden="false" customHeight="false" outlineLevel="0" collapsed="false">
      <c r="A100" s="45"/>
      <c r="B100" s="45"/>
      <c r="C100" s="45"/>
      <c r="D100" s="27"/>
      <c r="E100" s="27"/>
      <c r="F100" s="27"/>
      <c r="G100" s="27"/>
      <c r="H100" s="27"/>
      <c r="I100" s="27"/>
      <c r="J100" s="46"/>
      <c r="K100" s="46"/>
    </row>
    <row r="101" customFormat="false" ht="12.75" hidden="false" customHeight="false" outlineLevel="0" collapsed="false">
      <c r="A101" s="45"/>
      <c r="B101" s="45"/>
      <c r="C101" s="45"/>
      <c r="D101" s="27"/>
      <c r="E101" s="27"/>
      <c r="F101" s="27"/>
      <c r="G101" s="27"/>
      <c r="H101" s="27"/>
      <c r="I101" s="27"/>
      <c r="J101" s="46"/>
      <c r="K101" s="46"/>
    </row>
    <row r="102" customFormat="false" ht="12.75" hidden="false" customHeight="false" outlineLevel="0" collapsed="false">
      <c r="J102" s="20"/>
    </row>
    <row r="103" customFormat="false" ht="12.75" hidden="false" customHeight="false" outlineLevel="0" collapsed="false">
      <c r="J103" s="20"/>
    </row>
    <row r="104" customFormat="false" ht="12.75" hidden="false" customHeight="false" outlineLevel="0" collapsed="false">
      <c r="J104" s="20"/>
    </row>
    <row r="105" customFormat="false" ht="12.75" hidden="false" customHeight="false" outlineLevel="0" collapsed="false">
      <c r="J105" s="20"/>
    </row>
    <row r="106" customFormat="false" ht="12.75" hidden="false" customHeight="false" outlineLevel="0" collapsed="false">
      <c r="J106" s="20"/>
    </row>
    <row r="107" customFormat="false" ht="12.75" hidden="false" customHeight="false" outlineLevel="0" collapsed="false">
      <c r="J107" s="20"/>
    </row>
    <row r="108" customFormat="false" ht="12.75" hidden="false" customHeight="false" outlineLevel="0" collapsed="false">
      <c r="J108" s="20"/>
    </row>
    <row r="109" customFormat="false" ht="12.75" hidden="false" customHeight="false" outlineLevel="0" collapsed="false">
      <c r="J109" s="20"/>
    </row>
    <row r="110" customFormat="false" ht="12.75" hidden="false" customHeight="false" outlineLevel="0" collapsed="false">
      <c r="J110" s="20"/>
    </row>
    <row r="111" customFormat="false" ht="12.75" hidden="false" customHeight="false" outlineLevel="0" collapsed="false">
      <c r="J111" s="20"/>
    </row>
    <row r="112" customFormat="false" ht="12.75" hidden="false" customHeight="false" outlineLevel="0" collapsed="false">
      <c r="J112" s="20"/>
    </row>
    <row r="113" customFormat="false" ht="12.75" hidden="false" customHeight="false" outlineLevel="0" collapsed="false">
      <c r="J113" s="20"/>
    </row>
    <row r="114" customFormat="false" ht="12.75" hidden="false" customHeight="false" outlineLevel="0" collapsed="false">
      <c r="J114" s="20"/>
    </row>
    <row r="115" customFormat="false" ht="12.75" hidden="false" customHeight="false" outlineLevel="0" collapsed="false">
      <c r="J115" s="20"/>
    </row>
    <row r="116" customFormat="false" ht="12.75" hidden="false" customHeight="false" outlineLevel="0" collapsed="false">
      <c r="J116" s="20"/>
    </row>
    <row r="117" customFormat="false" ht="12.75" hidden="false" customHeight="false" outlineLevel="0" collapsed="false">
      <c r="J117" s="20"/>
    </row>
    <row r="118" customFormat="false" ht="12.75" hidden="false" customHeight="false" outlineLevel="0" collapsed="false">
      <c r="J118" s="20"/>
    </row>
    <row r="119" customFormat="false" ht="12.75" hidden="false" customHeight="false" outlineLevel="0" collapsed="false">
      <c r="J119" s="20"/>
    </row>
    <row r="120" customFormat="false" ht="12.75" hidden="false" customHeight="false" outlineLevel="0" collapsed="false">
      <c r="J120" s="20"/>
    </row>
    <row r="121" customFormat="false" ht="12.75" hidden="false" customHeight="false" outlineLevel="0" collapsed="false">
      <c r="J121" s="20"/>
    </row>
    <row r="122" customFormat="false" ht="12.75" hidden="false" customHeight="false" outlineLevel="0" collapsed="false">
      <c r="J122" s="20"/>
    </row>
    <row r="123" customFormat="false" ht="12.75" hidden="false" customHeight="false" outlineLevel="0" collapsed="false">
      <c r="J123" s="20"/>
    </row>
    <row r="124" customFormat="false" ht="12.75" hidden="false" customHeight="false" outlineLevel="0" collapsed="false">
      <c r="J124" s="20"/>
    </row>
    <row r="125" customFormat="false" ht="12.75" hidden="false" customHeight="false" outlineLevel="0" collapsed="false">
      <c r="J125" s="20"/>
    </row>
    <row r="126" customFormat="false" ht="12.75" hidden="false" customHeight="false" outlineLevel="0" collapsed="false">
      <c r="J126" s="20"/>
    </row>
    <row r="127" customFormat="false" ht="12.75" hidden="false" customHeight="false" outlineLevel="0" collapsed="false">
      <c r="J127" s="20"/>
    </row>
    <row r="128" customFormat="false" ht="12.75" hidden="false" customHeight="false" outlineLevel="0" collapsed="false">
      <c r="J128" s="20"/>
    </row>
    <row r="129" customFormat="false" ht="12.75" hidden="false" customHeight="false" outlineLevel="0" collapsed="false">
      <c r="J129" s="20"/>
    </row>
    <row r="130" customFormat="false" ht="12.75" hidden="false" customHeight="false" outlineLevel="0" collapsed="false">
      <c r="J130" s="20"/>
    </row>
    <row r="131" customFormat="false" ht="12.75" hidden="false" customHeight="false" outlineLevel="0" collapsed="false">
      <c r="J131" s="20"/>
    </row>
    <row r="132" customFormat="false" ht="12.75" hidden="false" customHeight="false" outlineLevel="0" collapsed="false">
      <c r="J132" s="20"/>
    </row>
    <row r="133" customFormat="false" ht="12.75" hidden="false" customHeight="false" outlineLevel="0" collapsed="false">
      <c r="J133" s="20"/>
    </row>
    <row r="134" customFormat="false" ht="12.75" hidden="false" customHeight="false" outlineLevel="0" collapsed="false">
      <c r="J134" s="20"/>
    </row>
    <row r="135" customFormat="false" ht="12.75" hidden="false" customHeight="false" outlineLevel="0" collapsed="false">
      <c r="J135" s="20"/>
    </row>
    <row r="136" customFormat="false" ht="12.75" hidden="false" customHeight="false" outlineLevel="0" collapsed="false">
      <c r="J136" s="20"/>
    </row>
    <row r="137" customFormat="false" ht="12.75" hidden="false" customHeight="false" outlineLevel="0" collapsed="false">
      <c r="J137" s="20"/>
    </row>
    <row r="138" customFormat="false" ht="12.75" hidden="false" customHeight="false" outlineLevel="0" collapsed="false">
      <c r="J138" s="20"/>
    </row>
    <row r="139" customFormat="false" ht="12.75" hidden="false" customHeight="false" outlineLevel="0" collapsed="false">
      <c r="J139" s="20"/>
    </row>
    <row r="140" customFormat="false" ht="12.75" hidden="false" customHeight="false" outlineLevel="0" collapsed="false">
      <c r="J140" s="20"/>
    </row>
    <row r="141" customFormat="false" ht="12.75" hidden="false" customHeight="false" outlineLevel="0" collapsed="false">
      <c r="J141" s="20"/>
    </row>
    <row r="142" customFormat="false" ht="12.75" hidden="false" customHeight="false" outlineLevel="0" collapsed="false">
      <c r="J142" s="20"/>
    </row>
    <row r="143" customFormat="false" ht="12.75" hidden="false" customHeight="false" outlineLevel="0" collapsed="false">
      <c r="J143" s="20"/>
    </row>
    <row r="144" customFormat="false" ht="12.75" hidden="false" customHeight="false" outlineLevel="0" collapsed="false">
      <c r="J144" s="20"/>
    </row>
    <row r="145" customFormat="false" ht="12.75" hidden="false" customHeight="false" outlineLevel="0" collapsed="false">
      <c r="J145" s="20"/>
    </row>
    <row r="146" customFormat="false" ht="12.75" hidden="false" customHeight="false" outlineLevel="0" collapsed="false">
      <c r="J146" s="20"/>
    </row>
    <row r="147" customFormat="false" ht="12.75" hidden="false" customHeight="false" outlineLevel="0" collapsed="false">
      <c r="J147" s="20"/>
    </row>
    <row r="148" customFormat="false" ht="12.75" hidden="false" customHeight="false" outlineLevel="0" collapsed="false">
      <c r="J148" s="20"/>
    </row>
    <row r="149" customFormat="false" ht="12.75" hidden="false" customHeight="false" outlineLevel="0" collapsed="false">
      <c r="J149" s="20"/>
    </row>
    <row r="150" customFormat="false" ht="12.75" hidden="false" customHeight="false" outlineLevel="0" collapsed="false">
      <c r="J150" s="20"/>
    </row>
    <row r="151" customFormat="false" ht="12.75" hidden="false" customHeight="false" outlineLevel="0" collapsed="false">
      <c r="J151" s="20"/>
    </row>
    <row r="152" customFormat="false" ht="12.75" hidden="false" customHeight="false" outlineLevel="0" collapsed="false">
      <c r="J152" s="20"/>
    </row>
    <row r="153" customFormat="false" ht="12.75" hidden="false" customHeight="false" outlineLevel="0" collapsed="false">
      <c r="J153" s="20"/>
    </row>
    <row r="154" customFormat="false" ht="12.75" hidden="false" customHeight="false" outlineLevel="0" collapsed="false">
      <c r="J154" s="20"/>
    </row>
    <row r="155" customFormat="false" ht="12.75" hidden="false" customHeight="false" outlineLevel="0" collapsed="false">
      <c r="J155" s="20"/>
    </row>
    <row r="156" customFormat="false" ht="12.75" hidden="false" customHeight="false" outlineLevel="0" collapsed="false">
      <c r="J156" s="20"/>
    </row>
    <row r="157" customFormat="false" ht="12.75" hidden="false" customHeight="false" outlineLevel="0" collapsed="false">
      <c r="J157" s="20"/>
    </row>
    <row r="158" customFormat="false" ht="12.75" hidden="false" customHeight="false" outlineLevel="0" collapsed="false">
      <c r="J158" s="20"/>
    </row>
    <row r="159" customFormat="false" ht="12.75" hidden="false" customHeight="false" outlineLevel="0" collapsed="false">
      <c r="J159" s="20"/>
    </row>
    <row r="160" customFormat="false" ht="12.75" hidden="false" customHeight="false" outlineLevel="0" collapsed="false">
      <c r="J160" s="20"/>
    </row>
    <row r="161" customFormat="false" ht="12.75" hidden="false" customHeight="false" outlineLevel="0" collapsed="false">
      <c r="J161" s="20"/>
    </row>
    <row r="162" customFormat="false" ht="12.75" hidden="false" customHeight="false" outlineLevel="0" collapsed="false">
      <c r="J162" s="20"/>
    </row>
    <row r="163" customFormat="false" ht="12.75" hidden="false" customHeight="false" outlineLevel="0" collapsed="false">
      <c r="J163" s="20"/>
    </row>
    <row r="164" customFormat="false" ht="12.75" hidden="false" customHeight="false" outlineLevel="0" collapsed="false">
      <c r="J164" s="20"/>
    </row>
    <row r="165" customFormat="false" ht="12.75" hidden="false" customHeight="false" outlineLevel="0" collapsed="false">
      <c r="J165" s="20"/>
    </row>
    <row r="166" customFormat="false" ht="12.75" hidden="false" customHeight="false" outlineLevel="0" collapsed="false">
      <c r="J166" s="20"/>
    </row>
    <row r="167" customFormat="false" ht="12.75" hidden="false" customHeight="false" outlineLevel="0" collapsed="false">
      <c r="J167" s="20"/>
    </row>
    <row r="168" customFormat="false" ht="12.75" hidden="false" customHeight="false" outlineLevel="0" collapsed="false">
      <c r="J168" s="20"/>
    </row>
    <row r="169" customFormat="false" ht="12.75" hidden="false" customHeight="false" outlineLevel="0" collapsed="false">
      <c r="J169" s="20"/>
    </row>
    <row r="170" customFormat="false" ht="12.75" hidden="false" customHeight="false" outlineLevel="0" collapsed="false">
      <c r="J170" s="20"/>
    </row>
    <row r="171" customFormat="false" ht="12.75" hidden="false" customHeight="false" outlineLevel="0" collapsed="false">
      <c r="J171" s="20"/>
    </row>
    <row r="172" customFormat="false" ht="12.75" hidden="false" customHeight="false" outlineLevel="0" collapsed="false">
      <c r="J172" s="20"/>
    </row>
    <row r="173" customFormat="false" ht="12.75" hidden="false" customHeight="false" outlineLevel="0" collapsed="false">
      <c r="J173" s="20"/>
    </row>
    <row r="174" customFormat="false" ht="12.75" hidden="false" customHeight="false" outlineLevel="0" collapsed="false">
      <c r="J174" s="20"/>
    </row>
    <row r="175" customFormat="false" ht="12.75" hidden="false" customHeight="false" outlineLevel="0" collapsed="false">
      <c r="J175" s="20"/>
    </row>
    <row r="176" customFormat="false" ht="12.75" hidden="false" customHeight="false" outlineLevel="0" collapsed="false">
      <c r="J176" s="20"/>
    </row>
    <row r="177" customFormat="false" ht="12.75" hidden="false" customHeight="false" outlineLevel="0" collapsed="false">
      <c r="J177" s="20"/>
    </row>
    <row r="178" customFormat="false" ht="12.75" hidden="false" customHeight="false" outlineLevel="0" collapsed="false">
      <c r="J178" s="20"/>
    </row>
    <row r="179" customFormat="false" ht="12.75" hidden="false" customHeight="false" outlineLevel="0" collapsed="false">
      <c r="J179" s="20"/>
    </row>
    <row r="180" customFormat="false" ht="12.75" hidden="false" customHeight="false" outlineLevel="0" collapsed="false">
      <c r="J180" s="20"/>
    </row>
    <row r="181" customFormat="false" ht="12.75" hidden="false" customHeight="false" outlineLevel="0" collapsed="false">
      <c r="J181" s="20"/>
    </row>
    <row r="182" customFormat="false" ht="12.75" hidden="false" customHeight="false" outlineLevel="0" collapsed="false">
      <c r="J182" s="20"/>
    </row>
    <row r="183" customFormat="false" ht="12.75" hidden="false" customHeight="false" outlineLevel="0" collapsed="false">
      <c r="J183" s="20"/>
    </row>
    <row r="184" customFormat="false" ht="12.75" hidden="false" customHeight="false" outlineLevel="0" collapsed="false">
      <c r="J184" s="20"/>
    </row>
    <row r="185" customFormat="false" ht="12.75" hidden="false" customHeight="false" outlineLevel="0" collapsed="false">
      <c r="J185" s="20"/>
    </row>
    <row r="186" customFormat="false" ht="12.75" hidden="false" customHeight="false" outlineLevel="0" collapsed="false">
      <c r="J186" s="20"/>
    </row>
  </sheetData>
  <dataValidations count="2">
    <dataValidation allowBlank="true" errorStyle="stop" operator="equal" showDropDown="false" showErrorMessage="true" showInputMessage="true" sqref="F2:F101" type="list">
      <formula1>'Drop-Down-Menü'!$A$22:$A$26</formula1>
      <formula2>0</formula2>
    </dataValidation>
    <dataValidation allowBlank="true" errorStyle="stop" operator="equal" showDropDown="false" showErrorMessage="true" showInputMessage="true" sqref="I2:I101" type="list">
      <formula1>'Drop-Down-Menü'!$B$22:$B$24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3" footer="0.3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1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4" ySplit="1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L28" activeCellId="0" sqref="L28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9" width="9"/>
    <col collapsed="false" customWidth="true" hidden="false" outlineLevel="0" max="2" min="2" style="19" width="9.42"/>
    <col collapsed="false" customWidth="true" hidden="false" outlineLevel="0" max="3" min="3" style="20" width="15.34"/>
    <col collapsed="false" customWidth="true" hidden="false" outlineLevel="0" max="4" min="4" style="20" width="17.29"/>
    <col collapsed="false" customWidth="true" hidden="false" outlineLevel="0" max="5" min="5" style="20" width="18.49"/>
    <col collapsed="false" customWidth="true" hidden="false" outlineLevel="0" max="6" min="6" style="47" width="35.71"/>
    <col collapsed="false" customWidth="true" hidden="false" outlineLevel="0" max="7" min="7" style="20" width="15.93"/>
    <col collapsed="false" customWidth="true" hidden="false" outlineLevel="0" max="8" min="8" style="20" width="18.96"/>
    <col collapsed="false" customWidth="true" hidden="false" outlineLevel="0" max="9" min="9" style="20" width="21.29"/>
    <col collapsed="false" customWidth="true" hidden="false" outlineLevel="0" max="10" min="10" style="20" width="29.66"/>
    <col collapsed="false" customWidth="true" hidden="false" outlineLevel="0" max="11" min="11" style="20" width="14.29"/>
    <col collapsed="false" customWidth="true" hidden="false" outlineLevel="0" max="12" min="12" style="20" width="35.71"/>
    <col collapsed="false" customWidth="true" hidden="false" outlineLevel="0" max="13" min="13" style="20" width="14.48"/>
    <col collapsed="false" customWidth="true" hidden="false" outlineLevel="0" max="14" min="14" style="20" width="9.86"/>
    <col collapsed="false" customWidth="true" hidden="false" outlineLevel="0" max="15" min="15" style="20" width="19.71"/>
    <col collapsed="false" customWidth="true" hidden="false" outlineLevel="0" max="16" min="16" style="20" width="11.29"/>
    <col collapsed="false" customWidth="true" hidden="false" outlineLevel="0" max="18" min="17" style="48" width="15.71"/>
    <col collapsed="false" customWidth="false" hidden="true" outlineLevel="0" max="21" min="19" style="20" width="11.43"/>
    <col collapsed="false" customWidth="false" hidden="false" outlineLevel="0" max="16384" min="22" style="20" width="11.43"/>
  </cols>
  <sheetData>
    <row r="1" s="23" customFormat="true" ht="82.05" hidden="false" customHeight="false" outlineLevel="0" collapsed="false">
      <c r="A1" s="22" t="s">
        <v>15</v>
      </c>
      <c r="B1" s="22" t="s">
        <v>16</v>
      </c>
      <c r="C1" s="22" t="s">
        <v>17</v>
      </c>
      <c r="D1" s="22" t="s">
        <v>263</v>
      </c>
      <c r="E1" s="49" t="s">
        <v>264</v>
      </c>
      <c r="F1" s="49" t="s">
        <v>265</v>
      </c>
      <c r="G1" s="22" t="s">
        <v>266</v>
      </c>
      <c r="H1" s="22" t="s">
        <v>267</v>
      </c>
      <c r="I1" s="22" t="s">
        <v>268</v>
      </c>
      <c r="J1" s="22" t="s">
        <v>269</v>
      </c>
      <c r="K1" s="22" t="s">
        <v>270</v>
      </c>
      <c r="L1" s="22" t="s">
        <v>271</v>
      </c>
      <c r="M1" s="22" t="s">
        <v>272</v>
      </c>
      <c r="N1" s="22" t="s">
        <v>273</v>
      </c>
      <c r="O1" s="22" t="s">
        <v>274</v>
      </c>
      <c r="P1" s="22" t="s">
        <v>275</v>
      </c>
      <c r="Q1" s="50" t="s">
        <v>276</v>
      </c>
      <c r="R1" s="50" t="s">
        <v>277</v>
      </c>
    </row>
    <row r="2" customFormat="false" ht="15" hidden="false" customHeight="true" outlineLevel="0" collapsed="false">
      <c r="A2" s="45" t="n">
        <f aca="false">Modulliste!A2</f>
        <v>8610010</v>
      </c>
      <c r="B2" s="45" t="n">
        <f aca="false">Modulliste!B2</f>
        <v>1</v>
      </c>
      <c r="C2" s="45" t="str">
        <f aca="false">Modulliste!C2</f>
        <v>MA1</v>
      </c>
      <c r="D2" s="27" t="s">
        <v>278</v>
      </c>
      <c r="E2" s="51" t="s">
        <v>279</v>
      </c>
      <c r="F2" s="51"/>
      <c r="G2" s="30" t="s">
        <v>280</v>
      </c>
      <c r="H2" s="25" t="s">
        <v>281</v>
      </c>
      <c r="I2" s="25"/>
      <c r="J2" s="25" t="s">
        <v>282</v>
      </c>
      <c r="K2" s="27" t="s">
        <v>8</v>
      </c>
      <c r="L2" s="27"/>
      <c r="M2" s="27"/>
      <c r="N2" s="27" t="s">
        <v>283</v>
      </c>
      <c r="O2" s="27"/>
      <c r="P2" s="52" t="str">
        <f aca="false">IF(OR(U2=1,S2="jedes Semester"),"ja","nein")</f>
        <v>nein</v>
      </c>
      <c r="Q2" s="24" t="s">
        <v>284</v>
      </c>
      <c r="R2" s="53"/>
      <c r="S2" s="20" t="str">
        <f aca="false">VLOOKUP(C2,Modulliste!C2:I86,7,0)</f>
        <v>WiSe</v>
      </c>
      <c r="T2" s="20" t="e">
        <f aca="false">SEARCH(S2,Studiengang!$B$9,1)</f>
        <v>#VALUE!</v>
      </c>
      <c r="U2" s="20" t="n">
        <f aca="false">IFERROR(T2,0)</f>
        <v>0</v>
      </c>
    </row>
    <row r="3" customFormat="false" ht="15" hidden="false" customHeight="true" outlineLevel="0" collapsed="false">
      <c r="A3" s="45" t="n">
        <f aca="false">Modulliste!A3</f>
        <v>8610020</v>
      </c>
      <c r="B3" s="45" t="str">
        <f aca="false">Modulliste!B3</f>
        <v>2.1</v>
      </c>
      <c r="C3" s="45" t="str">
        <f aca="false">Modulliste!C3</f>
        <v>IN1</v>
      </c>
      <c r="D3" s="27" t="s">
        <v>278</v>
      </c>
      <c r="E3" s="51" t="s">
        <v>279</v>
      </c>
      <c r="F3" s="51"/>
      <c r="G3" s="30" t="s">
        <v>285</v>
      </c>
      <c r="H3" s="30" t="s">
        <v>285</v>
      </c>
      <c r="I3" s="25"/>
      <c r="J3" s="54" t="s">
        <v>286</v>
      </c>
      <c r="K3" s="27" t="s">
        <v>8</v>
      </c>
      <c r="L3" s="27"/>
      <c r="M3" s="27"/>
      <c r="N3" s="27" t="s">
        <v>283</v>
      </c>
      <c r="O3" s="27"/>
      <c r="P3" s="52" t="str">
        <f aca="false">IF(OR(U3=1,S3="jedes Semester"),"ja","nein")</f>
        <v>nein</v>
      </c>
      <c r="Q3" s="24"/>
      <c r="R3" s="53"/>
      <c r="S3" s="20" t="str">
        <f aca="false">VLOOKUP(C3,Modulliste!C3:I87,7,0)</f>
        <v>WiSe</v>
      </c>
      <c r="T3" s="20" t="e">
        <f aca="false">SEARCH(S3,Studiengang!$B$9,1)</f>
        <v>#VALUE!</v>
      </c>
      <c r="U3" s="20" t="n">
        <f aca="false">IFERROR(T3,0)</f>
        <v>0</v>
      </c>
    </row>
    <row r="4" customFormat="false" ht="15" hidden="false" customHeight="true" outlineLevel="0" collapsed="false">
      <c r="A4" s="45" t="n">
        <f aca="false">Modulliste!A4</f>
        <v>8610030</v>
      </c>
      <c r="B4" s="45" t="str">
        <f aca="false">Modulliste!B4</f>
        <v>2.2</v>
      </c>
      <c r="C4" s="45" t="str">
        <f aca="false">Modulliste!C4</f>
        <v>PIN1</v>
      </c>
      <c r="D4" s="27" t="s">
        <v>287</v>
      </c>
      <c r="E4" s="51" t="s">
        <v>288</v>
      </c>
      <c r="F4" s="51" t="s">
        <v>289</v>
      </c>
      <c r="G4" s="30" t="s">
        <v>290</v>
      </c>
      <c r="H4" s="30" t="s">
        <v>290</v>
      </c>
      <c r="I4" s="25"/>
      <c r="J4" s="25"/>
      <c r="K4" s="27" t="s">
        <v>8</v>
      </c>
      <c r="L4" s="27"/>
      <c r="M4" s="27"/>
      <c r="N4" s="27" t="s">
        <v>291</v>
      </c>
      <c r="O4" s="27"/>
      <c r="P4" s="52" t="str">
        <f aca="false">IF(OR(U4=1,S4="jedes Semester"),"ja","nein")</f>
        <v>nein</v>
      </c>
      <c r="Q4" s="24"/>
      <c r="R4" s="53"/>
      <c r="S4" s="20" t="str">
        <f aca="false">VLOOKUP(C4,Modulliste!C4:I88,7,0)</f>
        <v>WiSe</v>
      </c>
      <c r="T4" s="20" t="e">
        <f aca="false">SEARCH(S4,Studiengang!$B$9,1)</f>
        <v>#VALUE!</v>
      </c>
      <c r="U4" s="20" t="n">
        <f aca="false">IFERROR(T4,0)</f>
        <v>0</v>
      </c>
    </row>
    <row r="5" customFormat="false" ht="15" hidden="false" customHeight="true" outlineLevel="0" collapsed="false">
      <c r="A5" s="45" t="n">
        <f aca="false">Modulliste!A5</f>
        <v>8610040</v>
      </c>
      <c r="B5" s="45" t="str">
        <f aca="false">Modulliste!B5</f>
        <v>3.1</v>
      </c>
      <c r="C5" s="45" t="str">
        <f aca="false">Modulliste!C5</f>
        <v>PH</v>
      </c>
      <c r="D5" s="27" t="s">
        <v>278</v>
      </c>
      <c r="E5" s="51" t="s">
        <v>279</v>
      </c>
      <c r="F5" s="51"/>
      <c r="G5" s="30" t="s">
        <v>292</v>
      </c>
      <c r="H5" s="30" t="s">
        <v>293</v>
      </c>
      <c r="I5" s="25"/>
      <c r="J5" s="25" t="s">
        <v>294</v>
      </c>
      <c r="K5" s="27" t="s">
        <v>8</v>
      </c>
      <c r="L5" s="27"/>
      <c r="M5" s="27"/>
      <c r="N5" s="27" t="s">
        <v>283</v>
      </c>
      <c r="O5" s="27"/>
      <c r="P5" s="52" t="str">
        <f aca="false">IF(OR(U5=1,S5="jedes Semester"),"ja","nein")</f>
        <v>nein</v>
      </c>
      <c r="Q5" s="24" t="s">
        <v>295</v>
      </c>
      <c r="R5" s="53"/>
      <c r="S5" s="20" t="str">
        <f aca="false">VLOOKUP(C5,Modulliste!C5:I89,7,0)</f>
        <v>WiSe</v>
      </c>
      <c r="T5" s="20" t="e">
        <f aca="false">SEARCH(S5,Studiengang!$B$9,1)</f>
        <v>#VALUE!</v>
      </c>
      <c r="U5" s="20" t="n">
        <f aca="false">IFERROR(T5,0)</f>
        <v>0</v>
      </c>
    </row>
    <row r="6" customFormat="false" ht="15" hidden="false" customHeight="true" outlineLevel="0" collapsed="false">
      <c r="A6" s="45" t="n">
        <f aca="false">Modulliste!A6</f>
        <v>8610050</v>
      </c>
      <c r="B6" s="45" t="str">
        <f aca="false">Modulliste!B6</f>
        <v>3.2</v>
      </c>
      <c r="C6" s="45" t="str">
        <f aca="false">Modulliste!C6</f>
        <v>PPH</v>
      </c>
      <c r="D6" s="27" t="s">
        <v>287</v>
      </c>
      <c r="E6" s="51" t="s">
        <v>288</v>
      </c>
      <c r="F6" s="51" t="s">
        <v>296</v>
      </c>
      <c r="G6" s="30" t="s">
        <v>297</v>
      </c>
      <c r="H6" s="25" t="s">
        <v>293</v>
      </c>
      <c r="I6" s="25"/>
      <c r="J6" s="25"/>
      <c r="K6" s="27" t="s">
        <v>8</v>
      </c>
      <c r="L6" s="27"/>
      <c r="M6" s="27"/>
      <c r="N6" s="27" t="s">
        <v>291</v>
      </c>
      <c r="O6" s="27"/>
      <c r="P6" s="52" t="str">
        <f aca="false">IF(OR(U6=1,S6="jedes Semester"),"ja","nein")</f>
        <v>nein</v>
      </c>
      <c r="Q6" s="24" t="s">
        <v>295</v>
      </c>
      <c r="R6" s="53"/>
      <c r="S6" s="20" t="str">
        <f aca="false">VLOOKUP(C6,Modulliste!C6:I90,7,0)</f>
        <v>WiSe</v>
      </c>
      <c r="T6" s="20" t="e">
        <f aca="false">SEARCH(S6,Studiengang!$B$9,1)</f>
        <v>#VALUE!</v>
      </c>
      <c r="U6" s="20" t="n">
        <f aca="false">IFERROR(T6,0)</f>
        <v>0</v>
      </c>
    </row>
    <row r="7" customFormat="false" ht="15" hidden="false" customHeight="true" outlineLevel="0" collapsed="false">
      <c r="A7" s="45" t="n">
        <f aca="false">Modulliste!A7</f>
        <v>8610060</v>
      </c>
      <c r="B7" s="45" t="n">
        <f aca="false">Modulliste!B7</f>
        <v>4</v>
      </c>
      <c r="C7" s="45" t="str">
        <f aca="false">Modulliste!C7</f>
        <v>GE1</v>
      </c>
      <c r="D7" s="27" t="s">
        <v>278</v>
      </c>
      <c r="E7" s="51" t="s">
        <v>298</v>
      </c>
      <c r="F7" s="51"/>
      <c r="G7" s="30" t="s">
        <v>299</v>
      </c>
      <c r="H7" s="30" t="s">
        <v>300</v>
      </c>
      <c r="I7" s="25"/>
      <c r="J7" s="25" t="s">
        <v>301</v>
      </c>
      <c r="K7" s="27" t="s">
        <v>8</v>
      </c>
      <c r="L7" s="27" t="s">
        <v>302</v>
      </c>
      <c r="M7" s="27"/>
      <c r="N7" s="27" t="s">
        <v>283</v>
      </c>
      <c r="O7" s="27"/>
      <c r="P7" s="52" t="str">
        <f aca="false">IF(OR(U7=1,S7="jedes Semester"),"ja","nein")</f>
        <v>nein</v>
      </c>
      <c r="Q7" s="24"/>
      <c r="R7" s="53"/>
      <c r="S7" s="20" t="str">
        <f aca="false">VLOOKUP(C7,Modulliste!C7:I91,7,0)</f>
        <v>WiSe</v>
      </c>
      <c r="T7" s="20" t="e">
        <f aca="false">SEARCH(S7,Studiengang!$B$9,1)</f>
        <v>#VALUE!</v>
      </c>
      <c r="U7" s="20" t="n">
        <f aca="false">IFERROR(T7,0)</f>
        <v>0</v>
      </c>
    </row>
    <row r="8" customFormat="false" ht="14.9" hidden="false" customHeight="false" outlineLevel="0" collapsed="false">
      <c r="A8" s="45" t="n">
        <f aca="false">Modulliste!A8</f>
        <v>8610070</v>
      </c>
      <c r="B8" s="45" t="n">
        <f aca="false">Modulliste!B8</f>
        <v>5</v>
      </c>
      <c r="C8" s="45" t="str">
        <f aca="false">Modulliste!C8</f>
        <v>SN</v>
      </c>
      <c r="D8" s="27" t="s">
        <v>278</v>
      </c>
      <c r="E8" s="51" t="s">
        <v>279</v>
      </c>
      <c r="F8" s="51"/>
      <c r="G8" s="30" t="s">
        <v>303</v>
      </c>
      <c r="H8" s="25" t="s">
        <v>304</v>
      </c>
      <c r="I8" s="25"/>
      <c r="J8" s="25" t="s">
        <v>305</v>
      </c>
      <c r="K8" s="27" t="s">
        <v>8</v>
      </c>
      <c r="L8" s="27"/>
      <c r="M8" s="27"/>
      <c r="N8" s="27" t="s">
        <v>283</v>
      </c>
      <c r="O8" s="27" t="s">
        <v>291</v>
      </c>
      <c r="P8" s="52" t="str">
        <f aca="false">IF(OR(U8=1,S8="jedes Semester"),"ja","nein")</f>
        <v>nein</v>
      </c>
      <c r="Q8" s="24"/>
      <c r="R8" s="53"/>
      <c r="S8" s="20" t="str">
        <f aca="false">VLOOKUP(C8,Modulliste!C8:I92,7,0)</f>
        <v>WiSe</v>
      </c>
      <c r="T8" s="20" t="e">
        <f aca="false">SEARCH(S8,Studiengang!$B$9,1)</f>
        <v>#VALUE!</v>
      </c>
      <c r="U8" s="20" t="n">
        <f aca="false">IFERROR(T8,0)</f>
        <v>0</v>
      </c>
    </row>
    <row r="9" customFormat="false" ht="14.9" hidden="false" customHeight="false" outlineLevel="0" collapsed="false">
      <c r="A9" s="45" t="n">
        <f aca="false">Modulliste!A9</f>
        <v>8610080</v>
      </c>
      <c r="B9" s="45" t="n">
        <f aca="false">Modulliste!B9</f>
        <v>6</v>
      </c>
      <c r="C9" s="45" t="str">
        <f aca="false">Modulliste!C9</f>
        <v>MA2</v>
      </c>
      <c r="D9" s="27" t="s">
        <v>278</v>
      </c>
      <c r="E9" s="51" t="s">
        <v>279</v>
      </c>
      <c r="F9" s="51"/>
      <c r="G9" s="30" t="s">
        <v>306</v>
      </c>
      <c r="H9" s="25" t="s">
        <v>307</v>
      </c>
      <c r="I9" s="25"/>
      <c r="J9" s="25" t="s">
        <v>282</v>
      </c>
      <c r="K9" s="27" t="s">
        <v>8</v>
      </c>
      <c r="L9" s="27"/>
      <c r="M9" s="27"/>
      <c r="N9" s="27" t="s">
        <v>283</v>
      </c>
      <c r="O9" s="27"/>
      <c r="P9" s="52" t="str">
        <f aca="false">IF(OR(U9=1,S9="jedes Semester"),"ja","nein")</f>
        <v>ja</v>
      </c>
      <c r="Q9" s="24" t="s">
        <v>284</v>
      </c>
      <c r="R9" s="53"/>
      <c r="S9" s="20" t="str">
        <f aca="false">VLOOKUP(C9,Modulliste!C9:I93,7,0)</f>
        <v>SoSe</v>
      </c>
      <c r="T9" s="20" t="n">
        <f aca="false">SEARCH(S9,Studiengang!$B$9,1)</f>
        <v>1</v>
      </c>
      <c r="U9" s="20" t="n">
        <f aca="false">IFERROR(T9,0)</f>
        <v>1</v>
      </c>
    </row>
    <row r="10" customFormat="false" ht="28.35" hidden="false" customHeight="false" outlineLevel="0" collapsed="false">
      <c r="A10" s="45" t="n">
        <f aca="false">Modulliste!A10</f>
        <v>8610090</v>
      </c>
      <c r="B10" s="45" t="n">
        <f aca="false">Modulliste!B10</f>
        <v>7</v>
      </c>
      <c r="C10" s="45" t="str">
        <f aca="false">Modulliste!C10</f>
        <v>GE2</v>
      </c>
      <c r="D10" s="27" t="s">
        <v>278</v>
      </c>
      <c r="E10" s="51" t="s">
        <v>298</v>
      </c>
      <c r="F10" s="51"/>
      <c r="G10" s="30" t="s">
        <v>308</v>
      </c>
      <c r="H10" s="25" t="s">
        <v>299</v>
      </c>
      <c r="I10" s="25"/>
      <c r="J10" s="25" t="s">
        <v>301</v>
      </c>
      <c r="K10" s="27" t="s">
        <v>8</v>
      </c>
      <c r="L10" s="27" t="s">
        <v>309</v>
      </c>
      <c r="M10" s="27"/>
      <c r="N10" s="27" t="s">
        <v>283</v>
      </c>
      <c r="O10" s="27"/>
      <c r="P10" s="52" t="str">
        <f aca="false">IF(OR(U10=1,S10="jedes Semester"),"ja","nein")</f>
        <v>ja</v>
      </c>
      <c r="Q10" s="24"/>
      <c r="R10" s="53"/>
      <c r="S10" s="20" t="str">
        <f aca="false">VLOOKUP(C10,Modulliste!C10:I94,7,0)</f>
        <v>SoSe</v>
      </c>
      <c r="T10" s="20" t="n">
        <f aca="false">SEARCH(S10,Studiengang!$B$9,1)</f>
        <v>1</v>
      </c>
      <c r="U10" s="20" t="n">
        <f aca="false">IFERROR(T10,0)</f>
        <v>1</v>
      </c>
    </row>
    <row r="11" customFormat="false" ht="14.9" hidden="false" customHeight="false" outlineLevel="0" collapsed="false">
      <c r="A11" s="45" t="n">
        <f aca="false">Modulliste!A11</f>
        <v>8610100</v>
      </c>
      <c r="B11" s="45" t="str">
        <f aca="false">Modulliste!B11</f>
        <v>8.1</v>
      </c>
      <c r="C11" s="45" t="str">
        <f aca="false">Modulliste!C11</f>
        <v>IN2</v>
      </c>
      <c r="D11" s="27" t="s">
        <v>278</v>
      </c>
      <c r="E11" s="51" t="s">
        <v>279</v>
      </c>
      <c r="F11" s="51"/>
      <c r="G11" s="30" t="s">
        <v>310</v>
      </c>
      <c r="H11" s="30" t="s">
        <v>310</v>
      </c>
      <c r="I11" s="25"/>
      <c r="J11" s="25" t="s">
        <v>286</v>
      </c>
      <c r="K11" s="27" t="s">
        <v>8</v>
      </c>
      <c r="L11" s="27"/>
      <c r="M11" s="27"/>
      <c r="N11" s="27" t="s">
        <v>283</v>
      </c>
      <c r="O11" s="27"/>
      <c r="P11" s="52" t="str">
        <f aca="false">IF(OR(U11=1,S11="jedes Semester"),"ja","nein")</f>
        <v>ja</v>
      </c>
      <c r="Q11" s="24"/>
      <c r="R11" s="53"/>
      <c r="S11" s="20" t="str">
        <f aca="false">VLOOKUP(C11,Modulliste!C11:I95,7,0)</f>
        <v>SoSe</v>
      </c>
      <c r="T11" s="20" t="n">
        <f aca="false">SEARCH(S11,Studiengang!$B$9,1)</f>
        <v>1</v>
      </c>
      <c r="U11" s="20" t="n">
        <f aca="false">IFERROR(T11,0)</f>
        <v>1</v>
      </c>
    </row>
    <row r="12" customFormat="false" ht="14.9" hidden="false" customHeight="false" outlineLevel="0" collapsed="false">
      <c r="A12" s="45" t="n">
        <f aca="false">Modulliste!A12</f>
        <v>8610110</v>
      </c>
      <c r="B12" s="45" t="str">
        <f aca="false">Modulliste!B12</f>
        <v>8.2</v>
      </c>
      <c r="C12" s="45" t="str">
        <f aca="false">Modulliste!C12</f>
        <v>PIN2</v>
      </c>
      <c r="D12" s="27" t="s">
        <v>287</v>
      </c>
      <c r="E12" s="51" t="s">
        <v>288</v>
      </c>
      <c r="F12" s="51" t="s">
        <v>311</v>
      </c>
      <c r="G12" s="30" t="s">
        <v>312</v>
      </c>
      <c r="H12" s="30" t="s">
        <v>312</v>
      </c>
      <c r="I12" s="25"/>
      <c r="J12" s="25"/>
      <c r="K12" s="27" t="s">
        <v>8</v>
      </c>
      <c r="L12" s="27"/>
      <c r="M12" s="27"/>
      <c r="N12" s="27" t="s">
        <v>291</v>
      </c>
      <c r="O12" s="27"/>
      <c r="P12" s="52" t="str">
        <f aca="false">IF(OR(U12=1,S12="jedes Semester"),"ja","nein")</f>
        <v>ja</v>
      </c>
      <c r="Q12" s="24"/>
      <c r="R12" s="53"/>
      <c r="S12" s="20" t="str">
        <f aca="false">VLOOKUP(C12,Modulliste!C12:I96,7,0)</f>
        <v>SoSe</v>
      </c>
      <c r="T12" s="20" t="n">
        <f aca="false">SEARCH(S12,Studiengang!$B$9,1)</f>
        <v>1</v>
      </c>
      <c r="U12" s="20" t="n">
        <f aca="false">IFERROR(T12,0)</f>
        <v>1</v>
      </c>
    </row>
    <row r="13" customFormat="false" ht="14.9" hidden="false" customHeight="false" outlineLevel="0" collapsed="false">
      <c r="A13" s="45" t="n">
        <f aca="false">Modulliste!A13</f>
        <v>8610120</v>
      </c>
      <c r="B13" s="45" t="str">
        <f aca="false">Modulliste!B13</f>
        <v>9.1</v>
      </c>
      <c r="C13" s="45" t="str">
        <f aca="false">Modulliste!C13</f>
        <v>DT</v>
      </c>
      <c r="D13" s="27" t="s">
        <v>278</v>
      </c>
      <c r="E13" s="51" t="s">
        <v>279</v>
      </c>
      <c r="F13" s="51"/>
      <c r="G13" s="30" t="s">
        <v>313</v>
      </c>
      <c r="H13" s="25" t="s">
        <v>314</v>
      </c>
      <c r="I13" s="25"/>
      <c r="J13" s="25" t="s">
        <v>286</v>
      </c>
      <c r="K13" s="27" t="s">
        <v>8</v>
      </c>
      <c r="L13" s="27"/>
      <c r="M13" s="27"/>
      <c r="N13" s="27" t="s">
        <v>283</v>
      </c>
      <c r="O13" s="27"/>
      <c r="P13" s="52" t="str">
        <f aca="false">IF(OR(U13=1,S13="jedes Semester"),"ja","nein")</f>
        <v>ja</v>
      </c>
      <c r="Q13" s="24"/>
      <c r="R13" s="53"/>
      <c r="S13" s="20" t="str">
        <f aca="false">VLOOKUP(C13,Modulliste!C13:I97,7,0)</f>
        <v>SoSe</v>
      </c>
      <c r="T13" s="20" t="n">
        <f aca="false">SEARCH(S13,Studiengang!$B$9,1)</f>
        <v>1</v>
      </c>
      <c r="U13" s="20" t="n">
        <f aca="false">IFERROR(T13,0)</f>
        <v>1</v>
      </c>
    </row>
    <row r="14" customFormat="false" ht="14.9" hidden="false" customHeight="false" outlineLevel="0" collapsed="false">
      <c r="A14" s="45" t="n">
        <f aca="false">Modulliste!A14</f>
        <v>8610130</v>
      </c>
      <c r="B14" s="45" t="str">
        <f aca="false">Modulliste!B14</f>
        <v>9.2</v>
      </c>
      <c r="C14" s="45" t="str">
        <f aca="false">Modulliste!C14</f>
        <v>PDT</v>
      </c>
      <c r="D14" s="27" t="s">
        <v>287</v>
      </c>
      <c r="E14" s="51" t="s">
        <v>288</v>
      </c>
      <c r="F14" s="51" t="s">
        <v>315</v>
      </c>
      <c r="G14" s="30" t="s">
        <v>313</v>
      </c>
      <c r="H14" s="25" t="s">
        <v>316</v>
      </c>
      <c r="I14" s="25"/>
      <c r="J14" s="25"/>
      <c r="K14" s="27" t="s">
        <v>8</v>
      </c>
      <c r="L14" s="27"/>
      <c r="M14" s="27"/>
      <c r="N14" s="27" t="s">
        <v>291</v>
      </c>
      <c r="O14" s="27"/>
      <c r="P14" s="52" t="str">
        <f aca="false">IF(OR(U14=1,S14="jedes Semester"),"ja","nein")</f>
        <v>ja</v>
      </c>
      <c r="Q14" s="24"/>
      <c r="R14" s="53"/>
      <c r="S14" s="20" t="str">
        <f aca="false">VLOOKUP(C14,Modulliste!C14:I98,7,0)</f>
        <v>SoSe</v>
      </c>
      <c r="T14" s="20" t="n">
        <f aca="false">SEARCH(S14,Studiengang!$B$9,1)</f>
        <v>1</v>
      </c>
      <c r="U14" s="20" t="n">
        <f aca="false">IFERROR(T14,0)</f>
        <v>1</v>
      </c>
    </row>
    <row r="15" customFormat="false" ht="14.9" hidden="false" customHeight="false" outlineLevel="0" collapsed="false">
      <c r="A15" s="45" t="n">
        <f aca="false">Modulliste!A15</f>
        <v>8610140</v>
      </c>
      <c r="B15" s="45" t="n">
        <f aca="false">Modulliste!B15</f>
        <v>10</v>
      </c>
      <c r="C15" s="45" t="str">
        <f aca="false">Modulliste!C15</f>
        <v>BE</v>
      </c>
      <c r="D15" s="27" t="s">
        <v>278</v>
      </c>
      <c r="E15" s="51" t="s">
        <v>279</v>
      </c>
      <c r="F15" s="51"/>
      <c r="G15" s="30" t="s">
        <v>317</v>
      </c>
      <c r="H15" s="25" t="s">
        <v>317</v>
      </c>
      <c r="I15" s="25"/>
      <c r="J15" s="25" t="s">
        <v>286</v>
      </c>
      <c r="K15" s="27" t="s">
        <v>8</v>
      </c>
      <c r="L15" s="27"/>
      <c r="M15" s="27"/>
      <c r="N15" s="27" t="s">
        <v>283</v>
      </c>
      <c r="O15" s="27"/>
      <c r="P15" s="52" t="str">
        <f aca="false">IF(OR(U15=1,S15="jedes Semester"),"ja","nein")</f>
        <v>ja</v>
      </c>
      <c r="Q15" s="24"/>
      <c r="R15" s="53"/>
      <c r="S15" s="20" t="str">
        <f aca="false">VLOOKUP(C15,Modulliste!C15:I99,7,0)</f>
        <v>SoSe</v>
      </c>
      <c r="T15" s="20" t="n">
        <f aca="false">SEARCH(S15,Studiengang!$B$9,1)</f>
        <v>1</v>
      </c>
      <c r="U15" s="20" t="n">
        <f aca="false">IFERROR(T15,0)</f>
        <v>1</v>
      </c>
    </row>
    <row r="16" customFormat="false" ht="14.9" hidden="false" customHeight="false" outlineLevel="0" collapsed="false">
      <c r="A16" s="45" t="n">
        <f aca="false">Modulliste!A16</f>
        <v>8610150</v>
      </c>
      <c r="B16" s="45" t="n">
        <f aca="false">Modulliste!B16</f>
        <v>11</v>
      </c>
      <c r="C16" s="45" t="str">
        <f aca="false">Modulliste!C16</f>
        <v>WTE</v>
      </c>
      <c r="D16" s="27" t="s">
        <v>278</v>
      </c>
      <c r="E16" s="51" t="s">
        <v>279</v>
      </c>
      <c r="F16" s="51"/>
      <c r="G16" s="30" t="s">
        <v>318</v>
      </c>
      <c r="H16" s="25" t="s">
        <v>318</v>
      </c>
      <c r="I16" s="25"/>
      <c r="J16" s="25" t="s">
        <v>319</v>
      </c>
      <c r="K16" s="27" t="s">
        <v>8</v>
      </c>
      <c r="L16" s="27"/>
      <c r="M16" s="27"/>
      <c r="N16" s="27" t="s">
        <v>283</v>
      </c>
      <c r="O16" s="27"/>
      <c r="P16" s="52" t="str">
        <f aca="false">IF(OR(U16=1,S16="jedes Semester"),"ja","nein")</f>
        <v>ja</v>
      </c>
      <c r="Q16" s="24"/>
      <c r="R16" s="53"/>
      <c r="S16" s="20" t="str">
        <f aca="false">VLOOKUP(C16,Modulliste!C16:I100,7,0)</f>
        <v>SoSe</v>
      </c>
      <c r="T16" s="20" t="n">
        <f aca="false">SEARCH(S16,Studiengang!$B$9,1)</f>
        <v>1</v>
      </c>
      <c r="U16" s="20" t="n">
        <f aca="false">IFERROR(T16,0)</f>
        <v>1</v>
      </c>
    </row>
    <row r="17" customFormat="false" ht="14.9" hidden="false" customHeight="false" outlineLevel="0" collapsed="false">
      <c r="A17" s="45" t="n">
        <f aca="false">Modulliste!A17</f>
        <v>8620010</v>
      </c>
      <c r="B17" s="45" t="n">
        <f aca="false">Modulliste!B17</f>
        <v>12</v>
      </c>
      <c r="C17" s="45" t="str">
        <f aca="false">Modulliste!C17</f>
        <v>MA3</v>
      </c>
      <c r="D17" s="27" t="s">
        <v>278</v>
      </c>
      <c r="E17" s="51" t="s">
        <v>279</v>
      </c>
      <c r="F17" s="51"/>
      <c r="G17" s="30" t="s">
        <v>320</v>
      </c>
      <c r="H17" s="25" t="s">
        <v>321</v>
      </c>
      <c r="I17" s="25"/>
      <c r="J17" s="25" t="s">
        <v>282</v>
      </c>
      <c r="K17" s="27" t="s">
        <v>8</v>
      </c>
      <c r="L17" s="27"/>
      <c r="M17" s="27"/>
      <c r="N17" s="27" t="s">
        <v>283</v>
      </c>
      <c r="O17" s="27"/>
      <c r="P17" s="52" t="str">
        <f aca="false">IF(OR(U17=1,S17="jedes Semester"),"ja","nein")</f>
        <v>nein</v>
      </c>
      <c r="Q17" s="24" t="s">
        <v>284</v>
      </c>
      <c r="R17" s="53"/>
      <c r="S17" s="20" t="str">
        <f aca="false">VLOOKUP(C17,Modulliste!C17:I101,7,0)</f>
        <v>WiSe</v>
      </c>
      <c r="T17" s="20" t="e">
        <f aca="false">SEARCH(S17,Studiengang!$B$9,1)</f>
        <v>#VALUE!</v>
      </c>
      <c r="U17" s="20" t="n">
        <f aca="false">IFERROR(T17,0)</f>
        <v>0</v>
      </c>
    </row>
    <row r="18" customFormat="false" ht="28.35" hidden="false" customHeight="false" outlineLevel="0" collapsed="false">
      <c r="A18" s="45" t="n">
        <f aca="false">Modulliste!A18</f>
        <v>8620020</v>
      </c>
      <c r="B18" s="45" t="n">
        <f aca="false">Modulliste!B18</f>
        <v>13</v>
      </c>
      <c r="C18" s="45" t="str">
        <f aca="false">Modulliste!C18</f>
        <v>SUS</v>
      </c>
      <c r="D18" s="27" t="s">
        <v>278</v>
      </c>
      <c r="E18" s="51" t="s">
        <v>298</v>
      </c>
      <c r="F18" s="51"/>
      <c r="G18" s="30" t="s">
        <v>322</v>
      </c>
      <c r="H18" s="30" t="s">
        <v>323</v>
      </c>
      <c r="I18" s="25"/>
      <c r="J18" s="25" t="s">
        <v>324</v>
      </c>
      <c r="K18" s="27" t="s">
        <v>8</v>
      </c>
      <c r="L18" s="27" t="s">
        <v>309</v>
      </c>
      <c r="M18" s="27"/>
      <c r="N18" s="27" t="s">
        <v>283</v>
      </c>
      <c r="O18" s="27"/>
      <c r="P18" s="52" t="str">
        <f aca="false">IF(OR(U18=1,S18="jedes Semester"),"ja","nein")</f>
        <v>nein</v>
      </c>
      <c r="Q18" s="24"/>
      <c r="R18" s="53"/>
      <c r="S18" s="20" t="str">
        <f aca="false">VLOOKUP(C18,Modulliste!C18:I102,7,0)</f>
        <v>WiSe</v>
      </c>
      <c r="T18" s="20" t="e">
        <f aca="false">SEARCH(S18,Studiengang!$B$9,1)</f>
        <v>#VALUE!</v>
      </c>
      <c r="U18" s="20" t="n">
        <f aca="false">IFERROR(T18,0)</f>
        <v>0</v>
      </c>
    </row>
    <row r="19" customFormat="false" ht="28.35" hidden="false" customHeight="false" outlineLevel="0" collapsed="false">
      <c r="A19" s="45" t="n">
        <f aca="false">Modulliste!A19</f>
        <v>8620030</v>
      </c>
      <c r="B19" s="45" t="str">
        <f aca="false">Modulliste!B19</f>
        <v>14.1</v>
      </c>
      <c r="C19" s="45" t="str">
        <f aca="false">Modulliste!C19</f>
        <v>MT1</v>
      </c>
      <c r="D19" s="27" t="s">
        <v>278</v>
      </c>
      <c r="E19" s="51" t="s">
        <v>279</v>
      </c>
      <c r="F19" s="51"/>
      <c r="G19" s="30" t="s">
        <v>325</v>
      </c>
      <c r="H19" s="25" t="s">
        <v>308</v>
      </c>
      <c r="I19" s="25"/>
      <c r="J19" s="25" t="s">
        <v>324</v>
      </c>
      <c r="K19" s="27" t="s">
        <v>8</v>
      </c>
      <c r="L19" s="27" t="s">
        <v>309</v>
      </c>
      <c r="M19" s="27"/>
      <c r="N19" s="27" t="s">
        <v>283</v>
      </c>
      <c r="O19" s="27"/>
      <c r="P19" s="52" t="str">
        <f aca="false">IF(OR(U19=1,S19="jedes Semester"),"ja","nein")</f>
        <v>nein</v>
      </c>
      <c r="Q19" s="24"/>
      <c r="R19" s="53"/>
      <c r="S19" s="20" t="str">
        <f aca="false">VLOOKUP(C19,Modulliste!C19:I103,7,0)</f>
        <v>WiSe</v>
      </c>
      <c r="T19" s="20" t="e">
        <f aca="false">SEARCH(S19,Studiengang!$B$9,1)</f>
        <v>#VALUE!</v>
      </c>
      <c r="U19" s="20" t="n">
        <f aca="false">IFERROR(T19,0)</f>
        <v>0</v>
      </c>
    </row>
    <row r="20" customFormat="false" ht="14.9" hidden="false" customHeight="false" outlineLevel="0" collapsed="false">
      <c r="A20" s="45" t="n">
        <f aca="false">Modulliste!A20</f>
        <v>8620040</v>
      </c>
      <c r="B20" s="45" t="str">
        <f aca="false">Modulliste!B20</f>
        <v>14.2</v>
      </c>
      <c r="C20" s="45" t="str">
        <f aca="false">Modulliste!C20</f>
        <v>PMT1</v>
      </c>
      <c r="D20" s="27" t="s">
        <v>287</v>
      </c>
      <c r="E20" s="51" t="s">
        <v>288</v>
      </c>
      <c r="F20" s="51" t="s">
        <v>326</v>
      </c>
      <c r="G20" s="30" t="s">
        <v>327</v>
      </c>
      <c r="H20" s="30" t="s">
        <v>327</v>
      </c>
      <c r="I20" s="25"/>
      <c r="J20" s="25"/>
      <c r="K20" s="27" t="s">
        <v>328</v>
      </c>
      <c r="L20" s="27"/>
      <c r="M20" s="27"/>
      <c r="N20" s="27" t="s">
        <v>291</v>
      </c>
      <c r="O20" s="27"/>
      <c r="P20" s="52" t="str">
        <f aca="false">IF(OR(U20=1,S20="jedes Semester"),"ja","nein")</f>
        <v>nein</v>
      </c>
      <c r="Q20" s="24"/>
      <c r="R20" s="53"/>
      <c r="S20" s="20" t="str">
        <f aca="false">VLOOKUP(C20,Modulliste!C20:I104,7,0)</f>
        <v>WiSe</v>
      </c>
      <c r="T20" s="20" t="e">
        <f aca="false">SEARCH(S20,Studiengang!$B$9,1)</f>
        <v>#VALUE!</v>
      </c>
      <c r="U20" s="20" t="n">
        <f aca="false">IFERROR(T20,0)</f>
        <v>0</v>
      </c>
    </row>
    <row r="21" customFormat="false" ht="28.35" hidden="false" customHeight="false" outlineLevel="0" collapsed="false">
      <c r="A21" s="45" t="n">
        <f aca="false">Modulliste!A21</f>
        <v>8620050</v>
      </c>
      <c r="B21" s="45" t="str">
        <f aca="false">Modulliste!B21</f>
        <v>15.1</v>
      </c>
      <c r="C21" s="45" t="str">
        <f aca="false">Modulliste!C21</f>
        <v>MC</v>
      </c>
      <c r="D21" s="27" t="s">
        <v>278</v>
      </c>
      <c r="E21" s="51" t="s">
        <v>298</v>
      </c>
      <c r="F21" s="51"/>
      <c r="G21" s="30" t="s">
        <v>329</v>
      </c>
      <c r="H21" s="25" t="s">
        <v>329</v>
      </c>
      <c r="I21" s="25"/>
      <c r="J21" s="55" t="s">
        <v>330</v>
      </c>
      <c r="K21" s="27" t="s">
        <v>328</v>
      </c>
      <c r="L21" s="27" t="s">
        <v>309</v>
      </c>
      <c r="M21" s="27"/>
      <c r="N21" s="27" t="s">
        <v>283</v>
      </c>
      <c r="O21" s="27" t="s">
        <v>291</v>
      </c>
      <c r="P21" s="52" t="str">
        <f aca="false">IF(OR(U21=1,S21="jedes Semester"),"ja","nein")</f>
        <v>nein</v>
      </c>
      <c r="Q21" s="24"/>
      <c r="R21" s="53"/>
      <c r="S21" s="20" t="str">
        <f aca="false">VLOOKUP(C21,Modulliste!C21:I105,7,0)</f>
        <v>WiSe</v>
      </c>
      <c r="T21" s="20" t="e">
        <f aca="false">SEARCH(S21,Studiengang!$B$9,1)</f>
        <v>#VALUE!</v>
      </c>
      <c r="U21" s="20" t="n">
        <f aca="false">IFERROR(T21,0)</f>
        <v>0</v>
      </c>
    </row>
    <row r="22" customFormat="false" ht="14.9" hidden="false" customHeight="false" outlineLevel="0" collapsed="false">
      <c r="A22" s="45" t="n">
        <f aca="false">Modulliste!A22</f>
        <v>8620060</v>
      </c>
      <c r="B22" s="45" t="str">
        <f aca="false">Modulliste!B22</f>
        <v>15.2</v>
      </c>
      <c r="C22" s="45" t="str">
        <f aca="false">Modulliste!C22</f>
        <v>PMC</v>
      </c>
      <c r="D22" s="27" t="s">
        <v>287</v>
      </c>
      <c r="E22" s="51" t="s">
        <v>288</v>
      </c>
      <c r="F22" s="51" t="s">
        <v>331</v>
      </c>
      <c r="G22" s="56" t="s">
        <v>332</v>
      </c>
      <c r="H22" s="56" t="s">
        <v>332</v>
      </c>
      <c r="I22" s="25"/>
      <c r="J22" s="25"/>
      <c r="K22" s="27" t="s">
        <v>8</v>
      </c>
      <c r="L22" s="27"/>
      <c r="M22" s="27"/>
      <c r="N22" s="27" t="s">
        <v>291</v>
      </c>
      <c r="O22" s="27"/>
      <c r="P22" s="52" t="str">
        <f aca="false">IF(OR(U22=1,S22="jedes Semester"),"ja","nein")</f>
        <v>nein</v>
      </c>
      <c r="Q22" s="24"/>
      <c r="R22" s="53"/>
      <c r="S22" s="20" t="str">
        <f aca="false">VLOOKUP(C22,Modulliste!C22:I106,7,0)</f>
        <v>WiSe</v>
      </c>
      <c r="T22" s="20" t="e">
        <f aca="false">SEARCH(S22,Studiengang!$B$9,1)</f>
        <v>#VALUE!</v>
      </c>
      <c r="U22" s="20" t="n">
        <f aca="false">IFERROR(T22,0)</f>
        <v>0</v>
      </c>
    </row>
    <row r="23" customFormat="false" ht="14.9" hidden="false" customHeight="false" outlineLevel="0" collapsed="false">
      <c r="A23" s="45" t="n">
        <f aca="false">Modulliste!A23</f>
        <v>8620070</v>
      </c>
      <c r="B23" s="45" t="str">
        <f aca="false">Modulliste!B23</f>
        <v>16.1</v>
      </c>
      <c r="C23" s="45" t="str">
        <f aca="false">Modulliste!C23</f>
        <v>AD</v>
      </c>
      <c r="D23" s="27" t="s">
        <v>278</v>
      </c>
      <c r="E23" s="27" t="n">
        <v>90</v>
      </c>
      <c r="F23" s="27"/>
      <c r="G23" s="30" t="s">
        <v>333</v>
      </c>
      <c r="H23" s="30" t="s">
        <v>333</v>
      </c>
      <c r="I23" s="25"/>
      <c r="J23" s="54" t="s">
        <v>334</v>
      </c>
      <c r="K23" s="27" t="s">
        <v>8</v>
      </c>
      <c r="L23" s="27"/>
      <c r="M23" s="27"/>
      <c r="N23" s="27" t="s">
        <v>283</v>
      </c>
      <c r="O23" s="27"/>
      <c r="P23" s="52" t="str">
        <f aca="false">IF(OR(U23=1,S23="jedes Semester"),"ja","nein")</f>
        <v>nein</v>
      </c>
      <c r="Q23" s="24"/>
      <c r="R23" s="53"/>
      <c r="S23" s="20" t="str">
        <f aca="false">VLOOKUP(C23,Modulliste!C23:I107,7,0)</f>
        <v>WiSe</v>
      </c>
      <c r="T23" s="20" t="e">
        <f aca="false">SEARCH(S23,Studiengang!$B$9,1)</f>
        <v>#VALUE!</v>
      </c>
      <c r="U23" s="20" t="n">
        <f aca="false">IFERROR(T23,0)</f>
        <v>0</v>
      </c>
    </row>
    <row r="24" customFormat="false" ht="14.9" hidden="false" customHeight="false" outlineLevel="0" collapsed="false">
      <c r="A24" s="45" t="n">
        <f aca="false">Modulliste!A24</f>
        <v>8620080</v>
      </c>
      <c r="B24" s="45" t="str">
        <f aca="false">Modulliste!B24</f>
        <v>16.2</v>
      </c>
      <c r="C24" s="45" t="str">
        <f aca="false">Modulliste!C24</f>
        <v>PAD</v>
      </c>
      <c r="D24" s="27" t="s">
        <v>287</v>
      </c>
      <c r="E24" s="27" t="s">
        <v>288</v>
      </c>
      <c r="F24" s="27" t="s">
        <v>335</v>
      </c>
      <c r="G24" s="30" t="s">
        <v>336</v>
      </c>
      <c r="H24" s="30" t="s">
        <v>336</v>
      </c>
      <c r="I24" s="25"/>
      <c r="J24" s="25"/>
      <c r="K24" s="27" t="s">
        <v>8</v>
      </c>
      <c r="L24" s="27"/>
      <c r="M24" s="27"/>
      <c r="N24" s="27" t="s">
        <v>291</v>
      </c>
      <c r="O24" s="27"/>
      <c r="P24" s="52" t="str">
        <f aca="false">IF(OR(U24=1,S24="jedes Semester"),"ja","nein")</f>
        <v>nein</v>
      </c>
      <c r="Q24" s="24"/>
      <c r="R24" s="53"/>
      <c r="S24" s="20" t="str">
        <f aca="false">VLOOKUP(C24,Modulliste!C24:I108,7,0)</f>
        <v>WiSe</v>
      </c>
      <c r="T24" s="20" t="e">
        <f aca="false">SEARCH(S24,Studiengang!$B$9,1)</f>
        <v>#VALUE!</v>
      </c>
      <c r="U24" s="20" t="n">
        <f aca="false">IFERROR(T24,0)</f>
        <v>0</v>
      </c>
    </row>
    <row r="25" customFormat="false" ht="202.95" hidden="false" customHeight="false" outlineLevel="0" collapsed="false">
      <c r="A25" s="45" t="n">
        <f aca="false">Modulliste!A25</f>
        <v>8620090</v>
      </c>
      <c r="B25" s="45" t="n">
        <f aca="false">Modulliste!B25</f>
        <v>17</v>
      </c>
      <c r="C25" s="45" t="str">
        <f aca="false">Modulliste!C25</f>
        <v>RT</v>
      </c>
      <c r="D25" s="27" t="s">
        <v>337</v>
      </c>
      <c r="E25" s="27" t="s">
        <v>288</v>
      </c>
      <c r="F25" s="27" t="s">
        <v>338</v>
      </c>
      <c r="G25" s="30" t="s">
        <v>339</v>
      </c>
      <c r="H25" s="30" t="s">
        <v>340</v>
      </c>
      <c r="I25" s="25"/>
      <c r="J25" s="25"/>
      <c r="K25" s="27" t="s">
        <v>8</v>
      </c>
      <c r="L25" s="57" t="s">
        <v>341</v>
      </c>
      <c r="M25" s="27"/>
      <c r="N25" s="27" t="s">
        <v>291</v>
      </c>
      <c r="O25" s="27"/>
      <c r="P25" s="52" t="str">
        <f aca="false">IF(OR(U25=1,S25="jedes Semester"),"ja","nein")</f>
        <v>ja</v>
      </c>
      <c r="Q25" s="24"/>
      <c r="R25" s="53"/>
      <c r="S25" s="20" t="str">
        <f aca="false">VLOOKUP(C25,Modulliste!C25:I109,7,0)</f>
        <v>SoSe</v>
      </c>
      <c r="T25" s="20" t="n">
        <f aca="false">SEARCH(S25,Studiengang!$B$9,1)</f>
        <v>1</v>
      </c>
      <c r="U25" s="20" t="n">
        <f aca="false">IFERROR(T25,0)</f>
        <v>1</v>
      </c>
    </row>
    <row r="26" customFormat="false" ht="14.9" hidden="false" customHeight="false" outlineLevel="0" collapsed="false">
      <c r="A26" s="45" t="n">
        <f aca="false">Modulliste!A26</f>
        <v>8620100</v>
      </c>
      <c r="B26" s="45" t="str">
        <f aca="false">Modulliste!B26</f>
        <v>18.1</v>
      </c>
      <c r="C26" s="45" t="str">
        <f aca="false">Modulliste!C26</f>
        <v>SC</v>
      </c>
      <c r="D26" s="27" t="s">
        <v>278</v>
      </c>
      <c r="E26" s="27" t="n">
        <v>90</v>
      </c>
      <c r="F26" s="27"/>
      <c r="G26" s="30" t="s">
        <v>342</v>
      </c>
      <c r="H26" s="30" t="s">
        <v>322</v>
      </c>
      <c r="I26" s="25"/>
      <c r="J26" s="25" t="s">
        <v>343</v>
      </c>
      <c r="K26" s="27" t="s">
        <v>8</v>
      </c>
      <c r="L26" s="27"/>
      <c r="M26" s="27"/>
      <c r="N26" s="27" t="s">
        <v>283</v>
      </c>
      <c r="O26" s="27"/>
      <c r="P26" s="52" t="str">
        <f aca="false">IF(OR(U26=1,S26="jedes Semester"),"ja","nein")</f>
        <v>ja</v>
      </c>
      <c r="Q26" s="24"/>
      <c r="R26" s="53"/>
      <c r="S26" s="20" t="str">
        <f aca="false">VLOOKUP(C26,Modulliste!C26:I110,7,0)</f>
        <v>SoSe</v>
      </c>
      <c r="T26" s="20" t="n">
        <f aca="false">SEARCH(S26,Studiengang!$B$9,1)</f>
        <v>1</v>
      </c>
      <c r="U26" s="20" t="n">
        <f aca="false">IFERROR(T26,0)</f>
        <v>1</v>
      </c>
    </row>
    <row r="27" customFormat="false" ht="14.9" hidden="false" customHeight="false" outlineLevel="0" collapsed="false">
      <c r="A27" s="45" t="n">
        <f aca="false">Modulliste!A27</f>
        <v>8620110</v>
      </c>
      <c r="B27" s="45" t="str">
        <f aca="false">Modulliste!B27</f>
        <v>18.2</v>
      </c>
      <c r="C27" s="45" t="str">
        <f aca="false">Modulliste!C27</f>
        <v>PAE</v>
      </c>
      <c r="D27" s="27" t="s">
        <v>287</v>
      </c>
      <c r="E27" s="27" t="s">
        <v>288</v>
      </c>
      <c r="F27" s="27" t="s">
        <v>344</v>
      </c>
      <c r="G27" s="30" t="s">
        <v>345</v>
      </c>
      <c r="H27" s="30" t="s">
        <v>345</v>
      </c>
      <c r="I27" s="25"/>
      <c r="J27" s="25"/>
      <c r="K27" s="27" t="s">
        <v>8</v>
      </c>
      <c r="L27" s="27"/>
      <c r="M27" s="27"/>
      <c r="N27" s="27" t="s">
        <v>291</v>
      </c>
      <c r="O27" s="27"/>
      <c r="P27" s="52" t="str">
        <f aca="false">IF(OR(U27=1,S27="jedes Semester"),"ja","nein")</f>
        <v>ja</v>
      </c>
      <c r="Q27" s="24"/>
      <c r="R27" s="53"/>
      <c r="S27" s="20" t="str">
        <f aca="false">VLOOKUP(C27,Modulliste!C27:I111,7,0)</f>
        <v>SoSe</v>
      </c>
      <c r="T27" s="20" t="n">
        <f aca="false">SEARCH(S27,Studiengang!$B$9,1)</f>
        <v>1</v>
      </c>
      <c r="U27" s="20" t="n">
        <f aca="false">IFERROR(T27,0)</f>
        <v>1</v>
      </c>
    </row>
    <row r="28" customFormat="false" ht="28.45" hidden="false" customHeight="false" outlineLevel="0" collapsed="false">
      <c r="A28" s="45" t="n">
        <f aca="false">Modulliste!A28</f>
        <v>8620120</v>
      </c>
      <c r="B28" s="45" t="str">
        <f aca="false">Modulliste!B28</f>
        <v>19.1</v>
      </c>
      <c r="C28" s="45" t="str">
        <f aca="false">Modulliste!C28</f>
        <v>MT2</v>
      </c>
      <c r="D28" s="27" t="s">
        <v>278</v>
      </c>
      <c r="E28" s="27" t="n">
        <v>90</v>
      </c>
      <c r="F28" s="27"/>
      <c r="G28" s="58" t="s">
        <v>346</v>
      </c>
      <c r="H28" s="58" t="s">
        <v>346</v>
      </c>
      <c r="I28" s="25"/>
      <c r="J28" s="25" t="s">
        <v>324</v>
      </c>
      <c r="K28" s="27" t="s">
        <v>8</v>
      </c>
      <c r="L28" s="37" t="s">
        <v>309</v>
      </c>
      <c r="M28" s="27"/>
      <c r="N28" s="27" t="s">
        <v>283</v>
      </c>
      <c r="O28" s="27"/>
      <c r="P28" s="52" t="str">
        <f aca="false">IF(OR(U28=1,S28="jedes Semester"),"ja","nein")</f>
        <v>ja</v>
      </c>
      <c r="Q28" s="24"/>
      <c r="R28" s="53"/>
      <c r="S28" s="20" t="str">
        <f aca="false">VLOOKUP(C28,Modulliste!C28:I112,7,0)</f>
        <v>SoSe</v>
      </c>
      <c r="T28" s="20" t="n">
        <f aca="false">SEARCH(S28,Studiengang!$B$9,1)</f>
        <v>1</v>
      </c>
      <c r="U28" s="20" t="n">
        <f aca="false">IFERROR(T28,0)</f>
        <v>1</v>
      </c>
    </row>
    <row r="29" customFormat="false" ht="14.9" hidden="false" customHeight="false" outlineLevel="0" collapsed="false">
      <c r="A29" s="45" t="n">
        <f aca="false">Modulliste!A29</f>
        <v>8620130</v>
      </c>
      <c r="B29" s="45" t="str">
        <f aca="false">Modulliste!B29</f>
        <v>19.2</v>
      </c>
      <c r="C29" s="45" t="str">
        <f aca="false">Modulliste!C29</f>
        <v>PMT2</v>
      </c>
      <c r="D29" s="27" t="s">
        <v>287</v>
      </c>
      <c r="E29" s="27" t="s">
        <v>288</v>
      </c>
      <c r="F29" s="27" t="s">
        <v>347</v>
      </c>
      <c r="G29" s="58" t="s">
        <v>348</v>
      </c>
      <c r="H29" s="58" t="s">
        <v>348</v>
      </c>
      <c r="I29" s="25"/>
      <c r="J29" s="25"/>
      <c r="K29" s="27" t="s">
        <v>8</v>
      </c>
      <c r="L29" s="27"/>
      <c r="M29" s="27"/>
      <c r="N29" s="27" t="s">
        <v>291</v>
      </c>
      <c r="O29" s="27"/>
      <c r="P29" s="52" t="str">
        <f aca="false">IF(OR(U29=1,S29="jedes Semester"),"ja","nein")</f>
        <v>ja</v>
      </c>
      <c r="Q29" s="24"/>
      <c r="R29" s="53"/>
      <c r="S29" s="20" t="str">
        <f aca="false">VLOOKUP(C29,Modulliste!C29:I113,7,0)</f>
        <v>SoSe</v>
      </c>
      <c r="T29" s="20" t="n">
        <f aca="false">SEARCH(S29,Studiengang!$B$9,1)</f>
        <v>1</v>
      </c>
      <c r="U29" s="20" t="n">
        <f aca="false">IFERROR(T29,0)</f>
        <v>1</v>
      </c>
    </row>
    <row r="30" customFormat="false" ht="28.35" hidden="false" customHeight="false" outlineLevel="0" collapsed="false">
      <c r="A30" s="45" t="n">
        <f aca="false">Modulliste!A30</f>
        <v>8620140</v>
      </c>
      <c r="B30" s="45" t="n">
        <f aca="false">Modulliste!B30</f>
        <v>20</v>
      </c>
      <c r="C30" s="45" t="str">
        <f aca="false">Modulliste!C30</f>
        <v>ES</v>
      </c>
      <c r="D30" s="27" t="s">
        <v>278</v>
      </c>
      <c r="E30" s="27" t="n">
        <v>90</v>
      </c>
      <c r="F30" s="27"/>
      <c r="G30" s="30" t="s">
        <v>303</v>
      </c>
      <c r="H30" s="30" t="s">
        <v>304</v>
      </c>
      <c r="I30" s="25"/>
      <c r="J30" s="25" t="s">
        <v>349</v>
      </c>
      <c r="K30" s="27" t="s">
        <v>8</v>
      </c>
      <c r="L30" s="27" t="s">
        <v>350</v>
      </c>
      <c r="M30" s="27"/>
      <c r="N30" s="27" t="s">
        <v>283</v>
      </c>
      <c r="O30" s="27" t="s">
        <v>291</v>
      </c>
      <c r="P30" s="52" t="str">
        <f aca="false">IF(OR(U30=1,S30="jedes Semester"),"ja","nein")</f>
        <v>ja</v>
      </c>
      <c r="Q30" s="24"/>
      <c r="R30" s="53"/>
      <c r="S30" s="20" t="str">
        <f aca="false">VLOOKUP(C30,Modulliste!C30:I114,7,0)</f>
        <v>SoSe</v>
      </c>
      <c r="T30" s="20" t="n">
        <f aca="false">SEARCH(S30,Studiengang!$B$9,1)</f>
        <v>1</v>
      </c>
      <c r="U30" s="20" t="n">
        <f aca="false">IFERROR(T30,0)</f>
        <v>1</v>
      </c>
    </row>
    <row r="31" customFormat="false" ht="14.9" hidden="false" customHeight="false" outlineLevel="0" collapsed="false">
      <c r="A31" s="45" t="n">
        <f aca="false">Modulliste!A31</f>
        <v>8620150</v>
      </c>
      <c r="B31" s="45" t="n">
        <f aca="false">Modulliste!B31</f>
        <v>21</v>
      </c>
      <c r="C31" s="45" t="str">
        <f aca="false">Modulliste!C31</f>
        <v>DBA</v>
      </c>
      <c r="D31" s="27" t="s">
        <v>278</v>
      </c>
      <c r="E31" s="27" t="n">
        <v>90</v>
      </c>
      <c r="F31" s="27"/>
      <c r="G31" s="30" t="s">
        <v>351</v>
      </c>
      <c r="H31" s="30" t="s">
        <v>352</v>
      </c>
      <c r="I31" s="25"/>
      <c r="J31" s="25" t="s">
        <v>353</v>
      </c>
      <c r="K31" s="27" t="s">
        <v>8</v>
      </c>
      <c r="L31" s="27"/>
      <c r="M31" s="27"/>
      <c r="N31" s="27" t="s">
        <v>283</v>
      </c>
      <c r="O31" s="27"/>
      <c r="P31" s="52" t="str">
        <f aca="false">IF(OR(U31=1,S31="jedes Semester"),"ja","nein")</f>
        <v>ja</v>
      </c>
      <c r="Q31" s="24" t="s">
        <v>284</v>
      </c>
      <c r="R31" s="53"/>
      <c r="S31" s="20" t="str">
        <f aca="false">VLOOKUP(C31,Modulliste!C31:I115,7,0)</f>
        <v>SoSe</v>
      </c>
      <c r="T31" s="20" t="n">
        <f aca="false">SEARCH(S31,Studiengang!$B$9,1)</f>
        <v>1</v>
      </c>
      <c r="U31" s="20" t="n">
        <f aca="false">IFERROR(T31,0)</f>
        <v>1</v>
      </c>
    </row>
    <row r="32" customFormat="false" ht="14.9" hidden="false" customHeight="false" outlineLevel="0" collapsed="false">
      <c r="A32" s="45" t="n">
        <f aca="false">Modulliste!A32</f>
        <v>0</v>
      </c>
      <c r="B32" s="45" t="str">
        <f aca="false">Modulliste!B32</f>
        <v>22.1</v>
      </c>
      <c r="C32" s="45" t="str">
        <f aca="false">Modulliste!C32</f>
        <v>PR</v>
      </c>
      <c r="D32" s="27"/>
      <c r="E32" s="27" t="s">
        <v>288</v>
      </c>
      <c r="F32" s="27" t="s">
        <v>354</v>
      </c>
      <c r="G32" s="30" t="s">
        <v>355</v>
      </c>
      <c r="H32" s="30" t="s">
        <v>356</v>
      </c>
      <c r="I32" s="25"/>
      <c r="J32" s="25"/>
      <c r="K32" s="27" t="s">
        <v>8</v>
      </c>
      <c r="L32" s="27"/>
      <c r="M32" s="27"/>
      <c r="N32" s="27" t="s">
        <v>291</v>
      </c>
      <c r="O32" s="27"/>
      <c r="P32" s="52" t="str">
        <f aca="false">IF(OR(U32=1,S32="jedes Semester"),"ja","nein")</f>
        <v>nein</v>
      </c>
      <c r="Q32" s="24"/>
      <c r="R32" s="53"/>
      <c r="S32" s="20" t="str">
        <f aca="false">VLOOKUP(C32,Modulliste!C32:I116,7,0)</f>
        <v>WiSe</v>
      </c>
      <c r="T32" s="20" t="e">
        <f aca="false">SEARCH(S32,Studiengang!$B$9,1)</f>
        <v>#VALUE!</v>
      </c>
      <c r="U32" s="20" t="n">
        <f aca="false">IFERROR(T32,0)</f>
        <v>0</v>
      </c>
    </row>
    <row r="33" customFormat="false" ht="14.9" hidden="false" customHeight="false" outlineLevel="0" collapsed="false">
      <c r="A33" s="45" t="n">
        <f aca="false">Modulliste!A33</f>
        <v>8624443</v>
      </c>
      <c r="B33" s="45" t="str">
        <f aca="false">Modulliste!B33</f>
        <v>22.2</v>
      </c>
      <c r="C33" s="45" t="str">
        <f aca="false">Modulliste!C33</f>
        <v>PS</v>
      </c>
      <c r="D33" s="27" t="s">
        <v>357</v>
      </c>
      <c r="E33" s="27" t="s">
        <v>288</v>
      </c>
      <c r="F33" s="27"/>
      <c r="G33" s="30" t="s">
        <v>355</v>
      </c>
      <c r="H33" s="30" t="s">
        <v>356</v>
      </c>
      <c r="I33" s="25"/>
      <c r="J33" s="25"/>
      <c r="K33" s="27" t="s">
        <v>8</v>
      </c>
      <c r="L33" s="59"/>
      <c r="M33" s="59"/>
      <c r="N33" s="27" t="s">
        <v>291</v>
      </c>
      <c r="O33" s="27"/>
      <c r="P33" s="52" t="str">
        <f aca="false">IF(OR(U33=1,S33="jedes Semester"),"ja","nein")</f>
        <v>nein</v>
      </c>
      <c r="Q33" s="24"/>
      <c r="R33" s="53"/>
      <c r="S33" s="20" t="str">
        <f aca="false">VLOOKUP(C33,Modulliste!C33:I117,7,0)</f>
        <v>WiSe</v>
      </c>
      <c r="T33" s="20" t="e">
        <f aca="false">SEARCH(S33,Studiengang!$B$9,1)</f>
        <v>#VALUE!</v>
      </c>
      <c r="U33" s="20" t="n">
        <f aca="false">IFERROR(T33,0)</f>
        <v>0</v>
      </c>
    </row>
    <row r="34" customFormat="false" ht="14.9" hidden="false" customHeight="false" outlineLevel="0" collapsed="false">
      <c r="A34" s="45" t="n">
        <f aca="false">Modulliste!A34</f>
        <v>0</v>
      </c>
      <c r="B34" s="45" t="str">
        <f aca="false">Modulliste!B34</f>
        <v>23.1</v>
      </c>
      <c r="C34" s="45" t="str">
        <f aca="false">Modulliste!C34</f>
        <v>AW1</v>
      </c>
      <c r="D34" s="27"/>
      <c r="E34" s="27"/>
      <c r="F34" s="27"/>
      <c r="G34" s="30"/>
      <c r="H34" s="30"/>
      <c r="I34" s="25"/>
      <c r="J34" s="25"/>
      <c r="K34" s="27" t="s">
        <v>8</v>
      </c>
      <c r="L34" s="27"/>
      <c r="M34" s="27"/>
      <c r="N34" s="27"/>
      <c r="O34" s="27"/>
      <c r="P34" s="52" t="str">
        <f aca="false">IF(OR(U34=1,S34="jedes Semester"),"ja","nein")</f>
        <v>nein</v>
      </c>
      <c r="Q34" s="24"/>
      <c r="R34" s="53"/>
      <c r="S34" s="20" t="str">
        <f aca="false">VLOOKUP(C34,Modulliste!C34:I118,7,0)</f>
        <v>WiSe</v>
      </c>
      <c r="T34" s="20" t="e">
        <f aca="false">SEARCH(S34,Studiengang!$B$9,1)</f>
        <v>#VALUE!</v>
      </c>
      <c r="U34" s="20" t="n">
        <f aca="false">IFERROR(T34,0)</f>
        <v>0</v>
      </c>
    </row>
    <row r="35" customFormat="false" ht="14.9" hidden="false" customHeight="false" outlineLevel="0" collapsed="false">
      <c r="A35" s="45" t="n">
        <f aca="false">Modulliste!A35</f>
        <v>0</v>
      </c>
      <c r="B35" s="45" t="str">
        <f aca="false">Modulliste!B35</f>
        <v>23.2</v>
      </c>
      <c r="C35" s="45" t="str">
        <f aca="false">Modulliste!C35</f>
        <v>AW2</v>
      </c>
      <c r="D35" s="27"/>
      <c r="E35" s="27"/>
      <c r="F35" s="27"/>
      <c r="G35" s="30"/>
      <c r="H35" s="30"/>
      <c r="I35" s="25"/>
      <c r="J35" s="25"/>
      <c r="K35" s="27" t="s">
        <v>8</v>
      </c>
      <c r="L35" s="27"/>
      <c r="M35" s="27"/>
      <c r="N35" s="27"/>
      <c r="O35" s="27"/>
      <c r="P35" s="52" t="str">
        <f aca="false">IF(OR(U35=1,S35="jedes Semester"),"ja","nein")</f>
        <v>nein</v>
      </c>
      <c r="Q35" s="24"/>
      <c r="R35" s="53"/>
      <c r="S35" s="20" t="str">
        <f aca="false">VLOOKUP(C35,Modulliste!C35:I119,7,0)</f>
        <v>WiSe</v>
      </c>
      <c r="T35" s="20" t="e">
        <f aca="false">SEARCH(S35,Studiengang!$B$9,1)</f>
        <v>#VALUE!</v>
      </c>
      <c r="U35" s="20" t="n">
        <f aca="false">IFERROR(T35,0)</f>
        <v>0</v>
      </c>
    </row>
    <row r="36" customFormat="false" ht="14.9" hidden="false" customHeight="false" outlineLevel="0" collapsed="false">
      <c r="A36" s="45" t="n">
        <f aca="false">Modulliste!A36</f>
        <v>0</v>
      </c>
      <c r="B36" s="45" t="str">
        <f aca="false">Modulliste!B36</f>
        <v>23.3</v>
      </c>
      <c r="C36" s="45" t="str">
        <f aca="false">Modulliste!C36</f>
        <v>AW3</v>
      </c>
      <c r="D36" s="27"/>
      <c r="E36" s="27"/>
      <c r="F36" s="27"/>
      <c r="G36" s="30"/>
      <c r="H36" s="30"/>
      <c r="I36" s="25"/>
      <c r="J36" s="25"/>
      <c r="K36" s="27" t="s">
        <v>8</v>
      </c>
      <c r="L36" s="27"/>
      <c r="M36" s="27"/>
      <c r="N36" s="27"/>
      <c r="O36" s="27"/>
      <c r="P36" s="52" t="str">
        <f aca="false">IF(OR(U36=1,S36="jedes Semester"),"ja","nein")</f>
        <v>nein</v>
      </c>
      <c r="Q36" s="24"/>
      <c r="R36" s="53"/>
      <c r="S36" s="20" t="str">
        <f aca="false">VLOOKUP(C36,Modulliste!C36:I120,7,0)</f>
        <v>WiSe</v>
      </c>
      <c r="T36" s="20" t="e">
        <f aca="false">SEARCH(S36,Studiengang!$B$9,1)</f>
        <v>#VALUE!</v>
      </c>
      <c r="U36" s="20" t="n">
        <f aca="false">IFERROR(T36,0)</f>
        <v>0</v>
      </c>
    </row>
    <row r="37" customFormat="false" ht="14.9" hidden="false" customHeight="false" outlineLevel="0" collapsed="false">
      <c r="A37" s="45" t="n">
        <f aca="false">Modulliste!A37</f>
        <v>8620200</v>
      </c>
      <c r="B37" s="45" t="n">
        <f aca="false">Modulliste!B37</f>
        <v>0</v>
      </c>
      <c r="C37" s="45" t="str">
        <f aca="false">Modulliste!C37</f>
        <v>AK</v>
      </c>
      <c r="D37" s="27" t="s">
        <v>278</v>
      </c>
      <c r="E37" s="27" t="n">
        <v>90</v>
      </c>
      <c r="F37" s="27" t="s">
        <v>358</v>
      </c>
      <c r="G37" s="30" t="s">
        <v>359</v>
      </c>
      <c r="H37" s="30" t="s">
        <v>356</v>
      </c>
      <c r="I37" s="25"/>
      <c r="J37" s="25" t="s">
        <v>360</v>
      </c>
      <c r="K37" s="27" t="s">
        <v>8</v>
      </c>
      <c r="L37" s="27"/>
      <c r="M37" s="27"/>
      <c r="N37" s="27" t="s">
        <v>283</v>
      </c>
      <c r="O37" s="27"/>
      <c r="P37" s="52" t="str">
        <f aca="false">IF(OR(U37=1,S37="jedes Semester"),"ja","nein")</f>
        <v>ja</v>
      </c>
      <c r="Q37" s="24"/>
      <c r="R37" s="53"/>
      <c r="S37" s="20" t="str">
        <f aca="false">VLOOKUP(C37,Modulliste!C37:I121,7,0)</f>
        <v>SoSe</v>
      </c>
      <c r="T37" s="20" t="n">
        <f aca="false">SEARCH(S37,Studiengang!$B$9,1)</f>
        <v>1</v>
      </c>
      <c r="U37" s="20" t="n">
        <f aca="false">IFERROR(T37,0)</f>
        <v>1</v>
      </c>
    </row>
    <row r="38" customFormat="false" ht="14.9" hidden="false" customHeight="false" outlineLevel="0" collapsed="false">
      <c r="A38" s="45" t="n">
        <f aca="false">Modulliste!A38</f>
        <v>8620210</v>
      </c>
      <c r="B38" s="45" t="n">
        <f aca="false">Modulliste!B38</f>
        <v>0</v>
      </c>
      <c r="C38" s="45" t="str">
        <f aca="false">Modulliste!C38</f>
        <v>AKE1</v>
      </c>
      <c r="D38" s="27" t="s">
        <v>287</v>
      </c>
      <c r="E38" s="27" t="s">
        <v>288</v>
      </c>
      <c r="F38" s="27" t="s">
        <v>361</v>
      </c>
      <c r="G38" s="30" t="s">
        <v>362</v>
      </c>
      <c r="H38" s="30" t="s">
        <v>363</v>
      </c>
      <c r="I38" s="25"/>
      <c r="J38" s="25"/>
      <c r="K38" s="27" t="s">
        <v>8</v>
      </c>
      <c r="L38" s="27"/>
      <c r="M38" s="27"/>
      <c r="N38" s="27" t="s">
        <v>283</v>
      </c>
      <c r="O38" s="27"/>
      <c r="P38" s="52" t="str">
        <f aca="false">IF(OR(U38=1,S38="jedes Semester"),"ja","nein")</f>
        <v>nein</v>
      </c>
      <c r="Q38" s="24"/>
      <c r="R38" s="53"/>
      <c r="S38" s="20" t="str">
        <f aca="false">VLOOKUP(C38,Modulliste!C38:I122,7,0)</f>
        <v>WiSe</v>
      </c>
      <c r="T38" s="20" t="e">
        <f aca="false">SEARCH(S38,Studiengang!$B$9,1)</f>
        <v>#VALUE!</v>
      </c>
      <c r="U38" s="20" t="n">
        <f aca="false">IFERROR(T38,0)</f>
        <v>0</v>
      </c>
    </row>
    <row r="39" customFormat="false" ht="14.9" hidden="false" customHeight="false" outlineLevel="0" collapsed="false">
      <c r="A39" s="45" t="n">
        <f aca="false">Modulliste!A39</f>
        <v>8620220</v>
      </c>
      <c r="B39" s="45" t="n">
        <f aca="false">Modulliste!B39</f>
        <v>0</v>
      </c>
      <c r="C39" s="45" t="str">
        <f aca="false">Modulliste!C39</f>
        <v>AKE2</v>
      </c>
      <c r="D39" s="27"/>
      <c r="E39" s="27"/>
      <c r="F39" s="27"/>
      <c r="G39" s="30"/>
      <c r="H39" s="30"/>
      <c r="I39" s="25"/>
      <c r="J39" s="25"/>
      <c r="K39" s="27" t="s">
        <v>8</v>
      </c>
      <c r="L39" s="27"/>
      <c r="M39" s="27"/>
      <c r="N39" s="27" t="s">
        <v>283</v>
      </c>
      <c r="O39" s="27"/>
      <c r="P39" s="52" t="str">
        <f aca="false">IF(OR(U39=1,S39="jedes Semester"),"ja","nein")</f>
        <v>ja</v>
      </c>
      <c r="Q39" s="24"/>
      <c r="R39" s="53"/>
      <c r="S39" s="20" t="str">
        <f aca="false">VLOOKUP(C39,Modulliste!C39:I123,7,0)</f>
        <v>jedes Semester</v>
      </c>
      <c r="T39" s="20" t="e">
        <f aca="false">SEARCH(S39,Studiengang!$B$9,1)</f>
        <v>#VALUE!</v>
      </c>
      <c r="U39" s="20" t="n">
        <f aca="false">IFERROR(T39,0)</f>
        <v>0</v>
      </c>
    </row>
    <row r="40" customFormat="false" ht="14.9" hidden="false" customHeight="false" outlineLevel="0" collapsed="false">
      <c r="A40" s="45" t="n">
        <f aca="false">Modulliste!A40</f>
        <v>8620230</v>
      </c>
      <c r="B40" s="45" t="n">
        <f aca="false">Modulliste!B40</f>
        <v>0</v>
      </c>
      <c r="C40" s="45" t="str">
        <f aca="false">Modulliste!C40</f>
        <v>AT</v>
      </c>
      <c r="D40" s="27" t="s">
        <v>278</v>
      </c>
      <c r="E40" s="27" t="n">
        <v>90</v>
      </c>
      <c r="F40" s="27"/>
      <c r="G40" s="30" t="s">
        <v>364</v>
      </c>
      <c r="H40" s="30" t="s">
        <v>365</v>
      </c>
      <c r="I40" s="25"/>
      <c r="J40" s="25" t="s">
        <v>366</v>
      </c>
      <c r="K40" s="27" t="s">
        <v>8</v>
      </c>
      <c r="L40" s="27"/>
      <c r="M40" s="27"/>
      <c r="N40" s="27" t="s">
        <v>283</v>
      </c>
      <c r="O40" s="27"/>
      <c r="P40" s="52" t="str">
        <f aca="false">IF(OR(U40=1,S40="jedes Semester"),"ja","nein")</f>
        <v>ja</v>
      </c>
      <c r="Q40" s="24"/>
      <c r="R40" s="53"/>
      <c r="S40" s="20" t="str">
        <f aca="false">VLOOKUP(C40,Modulliste!C40:I124,7,0)</f>
        <v>SoSe</v>
      </c>
      <c r="T40" s="20" t="n">
        <f aca="false">SEARCH(S40,Studiengang!$B$9,1)</f>
        <v>1</v>
      </c>
      <c r="U40" s="20" t="n">
        <f aca="false">IFERROR(T40,0)</f>
        <v>1</v>
      </c>
    </row>
    <row r="41" customFormat="false" ht="14.9" hidden="false" customHeight="false" outlineLevel="0" collapsed="false">
      <c r="A41" s="45" t="n">
        <f aca="false">Modulliste!A41</f>
        <v>8620240</v>
      </c>
      <c r="B41" s="45" t="n">
        <f aca="false">Modulliste!B41</f>
        <v>0</v>
      </c>
      <c r="C41" s="45" t="str">
        <f aca="false">Modulliste!C41</f>
        <v>CI</v>
      </c>
      <c r="D41" s="27" t="s">
        <v>278</v>
      </c>
      <c r="E41" s="27" t="n">
        <v>90</v>
      </c>
      <c r="F41" s="27"/>
      <c r="G41" s="30" t="s">
        <v>367</v>
      </c>
      <c r="H41" s="30" t="s">
        <v>303</v>
      </c>
      <c r="I41" s="25"/>
      <c r="J41" s="25" t="s">
        <v>343</v>
      </c>
      <c r="K41" s="27" t="s">
        <v>8</v>
      </c>
      <c r="L41" s="27"/>
      <c r="M41" s="27"/>
      <c r="N41" s="27" t="s">
        <v>283</v>
      </c>
      <c r="O41" s="27"/>
      <c r="P41" s="52" t="str">
        <f aca="false">IF(OR(U41=1,S41="jedes Semester"),"ja","nein")</f>
        <v>nein</v>
      </c>
      <c r="Q41" s="24"/>
      <c r="R41" s="53"/>
      <c r="S41" s="20" t="str">
        <f aca="false">VLOOKUP(C41,Modulliste!C41:I125,7,0)</f>
        <v>WiSe</v>
      </c>
      <c r="T41" s="20" t="e">
        <f aca="false">SEARCH(S41,Studiengang!$B$9,1)</f>
        <v>#VALUE!</v>
      </c>
      <c r="U41" s="20" t="n">
        <f aca="false">IFERROR(T41,0)</f>
        <v>0</v>
      </c>
    </row>
    <row r="42" customFormat="false" ht="14.9" hidden="false" customHeight="false" outlineLevel="0" collapsed="false">
      <c r="A42" s="45" t="n">
        <f aca="false">Modulliste!A42</f>
        <v>8620250</v>
      </c>
      <c r="B42" s="45" t="n">
        <f aca="false">Modulliste!B42</f>
        <v>0</v>
      </c>
      <c r="C42" s="45" t="str">
        <f aca="false">Modulliste!C42</f>
        <v>EIM</v>
      </c>
      <c r="D42" s="27" t="s">
        <v>368</v>
      </c>
      <c r="E42" s="27" t="s">
        <v>288</v>
      </c>
      <c r="F42" s="27"/>
      <c r="G42" s="30" t="s">
        <v>369</v>
      </c>
      <c r="H42" s="30" t="s">
        <v>370</v>
      </c>
      <c r="I42" s="25"/>
      <c r="J42" s="25"/>
      <c r="K42" s="27" t="s">
        <v>8</v>
      </c>
      <c r="L42" s="27"/>
      <c r="M42" s="27"/>
      <c r="N42" s="27" t="s">
        <v>283</v>
      </c>
      <c r="O42" s="27"/>
      <c r="P42" s="52" t="str">
        <f aca="false">IF(OR(U42=1,S42="jedes Semester"),"ja","nein")</f>
        <v>ja</v>
      </c>
      <c r="Q42" s="24"/>
      <c r="R42" s="53"/>
      <c r="S42" s="20" t="str">
        <f aca="false">VLOOKUP(C42,Modulliste!C42:I126,7,0)</f>
        <v>SoSe</v>
      </c>
      <c r="T42" s="20" t="n">
        <f aca="false">SEARCH(S42,Studiengang!$B$9,1)</f>
        <v>1</v>
      </c>
      <c r="U42" s="20" t="n">
        <f aca="false">IFERROR(T42,0)</f>
        <v>1</v>
      </c>
    </row>
    <row r="43" customFormat="false" ht="14.9" hidden="false" customHeight="false" outlineLevel="0" collapsed="false">
      <c r="A43" s="45" t="n">
        <f aca="false">Modulliste!A43</f>
        <v>8620260</v>
      </c>
      <c r="B43" s="45" t="n">
        <f aca="false">Modulliste!B43</f>
        <v>0</v>
      </c>
      <c r="C43" s="45" t="str">
        <f aca="false">Modulliste!C43</f>
        <v>EVP</v>
      </c>
      <c r="D43" s="27" t="s">
        <v>287</v>
      </c>
      <c r="E43" s="27" t="s">
        <v>288</v>
      </c>
      <c r="F43" s="27" t="s">
        <v>371</v>
      </c>
      <c r="G43" s="30" t="s">
        <v>372</v>
      </c>
      <c r="H43" s="30" t="s">
        <v>373</v>
      </c>
      <c r="I43" s="25"/>
      <c r="J43" s="25"/>
      <c r="K43" s="27" t="s">
        <v>8</v>
      </c>
      <c r="L43" s="27"/>
      <c r="M43" s="27"/>
      <c r="N43" s="27" t="s">
        <v>291</v>
      </c>
      <c r="O43" s="27"/>
      <c r="P43" s="52" t="str">
        <f aca="false">IF(OR(U43=1,S43="jedes Semester"),"ja","nein")</f>
        <v>ja</v>
      </c>
      <c r="Q43" s="24"/>
      <c r="R43" s="53"/>
      <c r="S43" s="20" t="str">
        <f aca="false">VLOOKUP(C43,Modulliste!C43:I127,7,0)</f>
        <v>SoSe</v>
      </c>
      <c r="T43" s="20" t="n">
        <f aca="false">SEARCH(S43,Studiengang!$B$9,1)</f>
        <v>1</v>
      </c>
      <c r="U43" s="20" t="n">
        <f aca="false">IFERROR(T43,0)</f>
        <v>1</v>
      </c>
    </row>
    <row r="44" customFormat="false" ht="14.9" hidden="false" customHeight="false" outlineLevel="0" collapsed="false">
      <c r="A44" s="45" t="n">
        <f aca="false">Modulliste!A44</f>
        <v>8620270</v>
      </c>
      <c r="B44" s="45" t="n">
        <f aca="false">Modulliste!B44</f>
        <v>0</v>
      </c>
      <c r="C44" s="45" t="str">
        <f aca="false">Modulliste!C44</f>
        <v>FE</v>
      </c>
      <c r="D44" s="27" t="s">
        <v>337</v>
      </c>
      <c r="E44" s="27" t="s">
        <v>288</v>
      </c>
      <c r="F44" s="27" t="s">
        <v>374</v>
      </c>
      <c r="G44" s="30" t="s">
        <v>375</v>
      </c>
      <c r="H44" s="30" t="s">
        <v>376</v>
      </c>
      <c r="I44" s="25"/>
      <c r="J44" s="25" t="s">
        <v>377</v>
      </c>
      <c r="K44" s="27" t="s">
        <v>8</v>
      </c>
      <c r="L44" s="27"/>
      <c r="M44" s="27"/>
      <c r="N44" s="27" t="s">
        <v>291</v>
      </c>
      <c r="O44" s="27"/>
      <c r="P44" s="52" t="str">
        <f aca="false">IF(OR(U44=1,S44="jedes Semester"),"ja","nein")</f>
        <v>ja</v>
      </c>
      <c r="Q44" s="24"/>
      <c r="R44" s="53"/>
      <c r="S44" s="20" t="str">
        <f aca="false">VLOOKUP(C44,Modulliste!C44:I128,7,0)</f>
        <v>SoSe</v>
      </c>
      <c r="T44" s="20" t="n">
        <f aca="false">SEARCH(S44,Studiengang!$B$9,1)</f>
        <v>1</v>
      </c>
      <c r="U44" s="20" t="n">
        <f aca="false">IFERROR(T44,0)</f>
        <v>1</v>
      </c>
    </row>
    <row r="45" customFormat="false" ht="14.9" hidden="false" customHeight="false" outlineLevel="0" collapsed="false">
      <c r="A45" s="45" t="n">
        <f aca="false">Modulliste!A45</f>
        <v>8620280</v>
      </c>
      <c r="B45" s="45" t="n">
        <f aca="false">Modulliste!B45</f>
        <v>0</v>
      </c>
      <c r="C45" s="45" t="str">
        <f aca="false">Modulliste!C45</f>
        <v>HFT</v>
      </c>
      <c r="D45" s="27" t="s">
        <v>278</v>
      </c>
      <c r="E45" s="27" t="n">
        <v>90</v>
      </c>
      <c r="F45" s="27" t="s">
        <v>378</v>
      </c>
      <c r="G45" s="30" t="s">
        <v>379</v>
      </c>
      <c r="H45" s="30" t="s">
        <v>313</v>
      </c>
      <c r="I45" s="25"/>
      <c r="J45" s="25" t="s">
        <v>380</v>
      </c>
      <c r="K45" s="27" t="s">
        <v>8</v>
      </c>
      <c r="L45" s="27"/>
      <c r="M45" s="27"/>
      <c r="N45" s="27" t="s">
        <v>283</v>
      </c>
      <c r="O45" s="27"/>
      <c r="P45" s="52" t="str">
        <f aca="false">IF(OR(U45=1,S45="jedes Semester"),"ja","nein")</f>
        <v>ja</v>
      </c>
      <c r="Q45" s="24"/>
      <c r="R45" s="53"/>
      <c r="S45" s="20" t="str">
        <f aca="false">VLOOKUP(C45,Modulliste!C45:I129,7,0)</f>
        <v>SoSe</v>
      </c>
      <c r="T45" s="20" t="n">
        <f aca="false">SEARCH(S45,Studiengang!$B$9,1)</f>
        <v>1</v>
      </c>
      <c r="U45" s="20" t="n">
        <f aca="false">IFERROR(T45,0)</f>
        <v>1</v>
      </c>
    </row>
    <row r="46" customFormat="false" ht="14.9" hidden="false" customHeight="false" outlineLevel="0" collapsed="false">
      <c r="A46" s="45" t="n">
        <f aca="false">Modulliste!A46</f>
        <v>8620290</v>
      </c>
      <c r="B46" s="45" t="n">
        <f aca="false">Modulliste!B46</f>
        <v>0</v>
      </c>
      <c r="C46" s="45" t="str">
        <f aca="false">Modulliste!C46</f>
        <v>HSP</v>
      </c>
      <c r="D46" s="27" t="s">
        <v>278</v>
      </c>
      <c r="E46" s="27" t="n">
        <v>90</v>
      </c>
      <c r="F46" s="27" t="s">
        <v>381</v>
      </c>
      <c r="G46" s="30" t="s">
        <v>372</v>
      </c>
      <c r="H46" s="30" t="s">
        <v>373</v>
      </c>
      <c r="I46" s="25"/>
      <c r="J46" s="25" t="s">
        <v>382</v>
      </c>
      <c r="K46" s="27" t="s">
        <v>8</v>
      </c>
      <c r="L46" s="27"/>
      <c r="M46" s="27"/>
      <c r="N46" s="27" t="s">
        <v>283</v>
      </c>
      <c r="O46" s="27"/>
      <c r="P46" s="52" t="str">
        <f aca="false">IF(OR(U46=1,S46="jedes Semester"),"ja","nein")</f>
        <v>nein</v>
      </c>
      <c r="Q46" s="24"/>
      <c r="R46" s="53"/>
      <c r="S46" s="20" t="str">
        <f aca="false">VLOOKUP(C46,Modulliste!C46:I130,7,0)</f>
        <v>WiSe</v>
      </c>
      <c r="T46" s="20" t="e">
        <f aca="false">SEARCH(S46,Studiengang!$B$9,1)</f>
        <v>#VALUE!</v>
      </c>
      <c r="U46" s="20" t="n">
        <f aca="false">IFERROR(T46,0)</f>
        <v>0</v>
      </c>
    </row>
    <row r="47" customFormat="false" ht="14.9" hidden="false" customHeight="false" outlineLevel="0" collapsed="false">
      <c r="A47" s="45" t="n">
        <f aca="false">Modulliste!A47</f>
        <v>8620300</v>
      </c>
      <c r="B47" s="45" t="n">
        <f aca="false">Modulliste!B47</f>
        <v>0</v>
      </c>
      <c r="C47" s="45" t="str">
        <f aca="false">Modulliste!C47</f>
        <v>KEK</v>
      </c>
      <c r="D47" s="27" t="s">
        <v>278</v>
      </c>
      <c r="E47" s="27" t="n">
        <v>90</v>
      </c>
      <c r="F47" s="27"/>
      <c r="G47" s="30" t="s">
        <v>383</v>
      </c>
      <c r="H47" s="30" t="s">
        <v>384</v>
      </c>
      <c r="I47" s="25"/>
      <c r="J47" s="25" t="s">
        <v>343</v>
      </c>
      <c r="K47" s="27" t="s">
        <v>8</v>
      </c>
      <c r="L47" s="27"/>
      <c r="M47" s="27"/>
      <c r="N47" s="27" t="s">
        <v>283</v>
      </c>
      <c r="O47" s="27"/>
      <c r="P47" s="52" t="str">
        <f aca="false">IF(OR(U47=1,S47="jedes Semester"),"ja","nein")</f>
        <v>ja</v>
      </c>
      <c r="Q47" s="24" t="s">
        <v>385</v>
      </c>
      <c r="R47" s="53"/>
      <c r="S47" s="20" t="str">
        <f aca="false">VLOOKUP(C47,Modulliste!C47:I131,7,0)</f>
        <v>SoSe</v>
      </c>
      <c r="T47" s="20" t="n">
        <f aca="false">SEARCH(S47,Studiengang!$B$9,1)</f>
        <v>1</v>
      </c>
      <c r="U47" s="20" t="n">
        <f aca="false">IFERROR(T47,0)</f>
        <v>1</v>
      </c>
    </row>
    <row r="48" s="64" customFormat="true" ht="14.9" hidden="false" customHeight="false" outlineLevel="0" collapsed="false">
      <c r="A48" s="60" t="n">
        <f aca="false">Modulliste!A48</f>
        <v>8620310</v>
      </c>
      <c r="B48" s="60" t="n">
        <f aca="false">Modulliste!B48</f>
        <v>0</v>
      </c>
      <c r="C48" s="60" t="str">
        <f aca="false">Modulliste!C48</f>
        <v>KN</v>
      </c>
      <c r="D48" s="43" t="s">
        <v>278</v>
      </c>
      <c r="E48" s="43" t="n">
        <v>90</v>
      </c>
      <c r="F48" s="43"/>
      <c r="G48" s="41" t="s">
        <v>386</v>
      </c>
      <c r="H48" s="41" t="s">
        <v>356</v>
      </c>
      <c r="I48" s="42"/>
      <c r="J48" s="42" t="s">
        <v>286</v>
      </c>
      <c r="K48" s="43" t="s">
        <v>8</v>
      </c>
      <c r="L48" s="43"/>
      <c r="M48" s="43"/>
      <c r="N48" s="43" t="s">
        <v>283</v>
      </c>
      <c r="O48" s="43"/>
      <c r="P48" s="61" t="s">
        <v>291</v>
      </c>
      <c r="Q48" s="40"/>
      <c r="R48" s="62"/>
      <c r="S48" s="63" t="str">
        <f aca="false">VLOOKUP(C48,Modulliste!C48:I132,7,0)</f>
        <v>SoSe</v>
      </c>
      <c r="T48" s="63" t="n">
        <f aca="false">SEARCH(S48,Studiengang!$B$9,1)</f>
        <v>1</v>
      </c>
      <c r="U48" s="63" t="n">
        <f aca="false">IFERROR(T48,0)</f>
        <v>1</v>
      </c>
    </row>
    <row r="49" customFormat="false" ht="14.9" hidden="false" customHeight="false" outlineLevel="0" collapsed="false">
      <c r="A49" s="45" t="n">
        <f aca="false">Modulliste!A49</f>
        <v>8620320</v>
      </c>
      <c r="B49" s="45" t="n">
        <f aca="false">Modulliste!B49</f>
        <v>0</v>
      </c>
      <c r="C49" s="45" t="str">
        <f aca="false">Modulliste!C49</f>
        <v>LE</v>
      </c>
      <c r="D49" s="27" t="s">
        <v>278</v>
      </c>
      <c r="E49" s="27" t="n">
        <v>90</v>
      </c>
      <c r="F49" s="27"/>
      <c r="G49" s="30" t="s">
        <v>387</v>
      </c>
      <c r="H49" s="30" t="s">
        <v>342</v>
      </c>
      <c r="I49" s="25"/>
      <c r="J49" s="25" t="s">
        <v>388</v>
      </c>
      <c r="K49" s="27" t="s">
        <v>8</v>
      </c>
      <c r="L49" s="27"/>
      <c r="M49" s="27"/>
      <c r="N49" s="27" t="s">
        <v>283</v>
      </c>
      <c r="O49" s="27"/>
      <c r="P49" s="52" t="str">
        <f aca="false">IF(OR(U49=1,S49="jedes Semester"),"ja","nein")</f>
        <v>ja</v>
      </c>
      <c r="Q49" s="24"/>
      <c r="R49" s="53"/>
      <c r="S49" s="20" t="str">
        <f aca="false">VLOOKUP(C49,Modulliste!C49:I133,7,0)</f>
        <v>jedes Semester</v>
      </c>
      <c r="T49" s="20" t="e">
        <f aca="false">SEARCH(S49,Studiengang!$B$9,1)</f>
        <v>#VALUE!</v>
      </c>
      <c r="U49" s="20" t="n">
        <f aca="false">IFERROR(T49,0)</f>
        <v>0</v>
      </c>
    </row>
    <row r="50" customFormat="false" ht="14.9" hidden="false" customHeight="false" outlineLevel="0" collapsed="false">
      <c r="A50" s="45" t="n">
        <f aca="false">Modulliste!A50</f>
        <v>8620330</v>
      </c>
      <c r="B50" s="45" t="n">
        <f aca="false">Modulliste!B50</f>
        <v>0</v>
      </c>
      <c r="C50" s="45" t="str">
        <f aca="false">Modulliste!C50</f>
        <v>NPR</v>
      </c>
      <c r="D50" s="27" t="s">
        <v>278</v>
      </c>
      <c r="E50" s="27" t="n">
        <v>90</v>
      </c>
      <c r="F50" s="27"/>
      <c r="G50" s="30" t="s">
        <v>389</v>
      </c>
      <c r="H50" s="30" t="s">
        <v>389</v>
      </c>
      <c r="I50" s="25"/>
      <c r="J50" s="25" t="s">
        <v>390</v>
      </c>
      <c r="K50" s="27" t="s">
        <v>8</v>
      </c>
      <c r="L50" s="27"/>
      <c r="M50" s="27"/>
      <c r="N50" s="27" t="s">
        <v>283</v>
      </c>
      <c r="O50" s="27"/>
      <c r="P50" s="52" t="str">
        <f aca="false">IF(OR(U50=1,S50="jedes Semester"),"ja","nein")</f>
        <v>nein</v>
      </c>
      <c r="Q50" s="24"/>
      <c r="R50" s="53"/>
      <c r="S50" s="20" t="str">
        <f aca="false">VLOOKUP(C50,Modulliste!C50:I134,7,0)</f>
        <v>WiSe</v>
      </c>
      <c r="T50" s="20" t="e">
        <f aca="false">SEARCH(S50,Studiengang!$B$9,1)</f>
        <v>#VALUE!</v>
      </c>
      <c r="U50" s="20" t="n">
        <f aca="false">IFERROR(T50,0)</f>
        <v>0</v>
      </c>
    </row>
    <row r="51" customFormat="false" ht="28.35" hidden="false" customHeight="false" outlineLevel="0" collapsed="false">
      <c r="A51" s="45" t="n">
        <f aca="false">Modulliste!A51</f>
        <v>8620340</v>
      </c>
      <c r="B51" s="45" t="n">
        <f aca="false">Modulliste!B51</f>
        <v>0</v>
      </c>
      <c r="C51" s="45" t="str">
        <f aca="false">Modulliste!C51</f>
        <v>OLL</v>
      </c>
      <c r="D51" s="27" t="s">
        <v>337</v>
      </c>
      <c r="E51" s="27" t="n">
        <v>20</v>
      </c>
      <c r="F51" s="27" t="s">
        <v>391</v>
      </c>
      <c r="G51" s="30" t="s">
        <v>299</v>
      </c>
      <c r="H51" s="30" t="s">
        <v>313</v>
      </c>
      <c r="I51" s="25"/>
      <c r="J51" s="25" t="s">
        <v>392</v>
      </c>
      <c r="K51" s="27" t="s">
        <v>393</v>
      </c>
      <c r="L51" s="27" t="s">
        <v>394</v>
      </c>
      <c r="M51" s="27"/>
      <c r="N51" s="27" t="s">
        <v>291</v>
      </c>
      <c r="O51" s="27"/>
      <c r="P51" s="52" t="str">
        <f aca="false">IF(OR(U51=1,S51="jedes Semester"),"ja","nein")</f>
        <v>nein</v>
      </c>
      <c r="Q51" s="24"/>
      <c r="R51" s="53"/>
      <c r="S51" s="20" t="str">
        <f aca="false">VLOOKUP(C51,Modulliste!C51:I135,7,0)</f>
        <v>WiSe</v>
      </c>
      <c r="T51" s="20" t="e">
        <f aca="false">SEARCH(S51,Studiengang!$B$9,1)</f>
        <v>#VALUE!</v>
      </c>
      <c r="U51" s="20" t="n">
        <f aca="false">IFERROR(T51,0)</f>
        <v>0</v>
      </c>
    </row>
    <row r="52" customFormat="false" ht="14.9" hidden="false" customHeight="false" outlineLevel="0" collapsed="false">
      <c r="A52" s="45" t="n">
        <f aca="false">Modulliste!A52</f>
        <v>8620350</v>
      </c>
      <c r="B52" s="45" t="n">
        <f aca="false">Modulliste!B52</f>
        <v>0</v>
      </c>
      <c r="C52" s="45" t="str">
        <f aca="false">Modulliste!C52</f>
        <v>PAL</v>
      </c>
      <c r="D52" s="27" t="s">
        <v>287</v>
      </c>
      <c r="E52" s="27" t="n">
        <v>90</v>
      </c>
      <c r="F52" s="27" t="s">
        <v>395</v>
      </c>
      <c r="G52" s="30" t="s">
        <v>396</v>
      </c>
      <c r="H52" s="30" t="s">
        <v>396</v>
      </c>
      <c r="I52" s="25"/>
      <c r="J52" s="25" t="s">
        <v>343</v>
      </c>
      <c r="K52" s="27" t="s">
        <v>8</v>
      </c>
      <c r="L52" s="27"/>
      <c r="M52" s="27"/>
      <c r="N52" s="27" t="s">
        <v>291</v>
      </c>
      <c r="O52" s="27"/>
      <c r="P52" s="52" t="str">
        <f aca="false">IF(OR(U52=1,S52="jedes Semester"),"ja","nein")</f>
        <v>nein</v>
      </c>
      <c r="Q52" s="24"/>
      <c r="R52" s="53"/>
      <c r="S52" s="20" t="str">
        <f aca="false">VLOOKUP(C52,Modulliste!C52:I136,7,0)</f>
        <v>WiSe</v>
      </c>
      <c r="T52" s="20" t="e">
        <f aca="false">SEARCH(S52,Studiengang!$B$9,1)</f>
        <v>#VALUE!</v>
      </c>
      <c r="U52" s="20" t="n">
        <f aca="false">IFERROR(T52,0)</f>
        <v>0</v>
      </c>
    </row>
    <row r="53" customFormat="false" ht="14.9" hidden="false" customHeight="false" outlineLevel="0" collapsed="false">
      <c r="A53" s="45" t="n">
        <f aca="false">Modulliste!A53</f>
        <v>8620360</v>
      </c>
      <c r="B53" s="45" t="n">
        <f aca="false">Modulliste!B53</f>
        <v>0</v>
      </c>
      <c r="C53" s="45" t="str">
        <f aca="false">Modulliste!C53</f>
        <v>SDR</v>
      </c>
      <c r="D53" s="27" t="s">
        <v>278</v>
      </c>
      <c r="E53" s="27" t="n">
        <v>90</v>
      </c>
      <c r="F53" s="27"/>
      <c r="G53" s="30" t="s">
        <v>367</v>
      </c>
      <c r="H53" s="30" t="s">
        <v>303</v>
      </c>
      <c r="I53" s="25"/>
      <c r="J53" s="25" t="s">
        <v>343</v>
      </c>
      <c r="K53" s="27" t="s">
        <v>8</v>
      </c>
      <c r="L53" s="27"/>
      <c r="M53" s="27"/>
      <c r="N53" s="27" t="s">
        <v>283</v>
      </c>
      <c r="O53" s="27"/>
      <c r="P53" s="65" t="s">
        <v>291</v>
      </c>
      <c r="Q53" s="24"/>
      <c r="R53" s="53"/>
      <c r="S53" s="20" t="str">
        <f aca="false">VLOOKUP(C53,Modulliste!C53:I137,7,0)</f>
        <v>jedes Semester</v>
      </c>
      <c r="T53" s="20" t="e">
        <f aca="false">SEARCH(S53,Studiengang!$B$9,1)</f>
        <v>#VALUE!</v>
      </c>
      <c r="U53" s="20" t="n">
        <f aca="false">IFERROR(T53,0)</f>
        <v>0</v>
      </c>
    </row>
    <row r="54" customFormat="false" ht="14.9" hidden="false" customHeight="false" outlineLevel="0" collapsed="false">
      <c r="A54" s="45" t="n">
        <f aca="false">Modulliste!A54</f>
        <v>8620370</v>
      </c>
      <c r="B54" s="45" t="n">
        <f aca="false">Modulliste!B54</f>
        <v>0</v>
      </c>
      <c r="C54" s="45" t="str">
        <f aca="false">Modulliste!C54</f>
        <v>TI</v>
      </c>
      <c r="D54" s="27" t="s">
        <v>278</v>
      </c>
      <c r="E54" s="27" t="n">
        <v>90</v>
      </c>
      <c r="F54" s="27" t="s">
        <v>397</v>
      </c>
      <c r="G54" s="30" t="s">
        <v>398</v>
      </c>
      <c r="H54" s="30" t="s">
        <v>399</v>
      </c>
      <c r="I54" s="25"/>
      <c r="J54" s="25" t="s">
        <v>343</v>
      </c>
      <c r="K54" s="27" t="s">
        <v>8</v>
      </c>
      <c r="L54" s="27"/>
      <c r="M54" s="27"/>
      <c r="N54" s="27" t="s">
        <v>283</v>
      </c>
      <c r="O54" s="27"/>
      <c r="P54" s="52" t="str">
        <f aca="false">IF(OR(U54=1,S54="jedes Semester"),"ja","nein")</f>
        <v>nein</v>
      </c>
      <c r="Q54" s="24"/>
      <c r="R54" s="53"/>
      <c r="S54" s="20" t="str">
        <f aca="false">VLOOKUP(C54,Modulliste!C54:I138,7,0)</f>
        <v>WiSe</v>
      </c>
      <c r="T54" s="20" t="e">
        <f aca="false">SEARCH(S54,Studiengang!$B$9,1)</f>
        <v>#VALUE!</v>
      </c>
      <c r="U54" s="20" t="n">
        <f aca="false">IFERROR(T54,0)</f>
        <v>0</v>
      </c>
    </row>
    <row r="55" customFormat="false" ht="14.9" hidden="false" customHeight="false" outlineLevel="0" collapsed="false">
      <c r="A55" s="45" t="n">
        <f aca="false">Modulliste!A55</f>
        <v>8620380</v>
      </c>
      <c r="B55" s="45" t="n">
        <f aca="false">Modulliste!B55</f>
        <v>0</v>
      </c>
      <c r="C55" s="45" t="str">
        <f aca="false">Modulliste!C55</f>
        <v>TT</v>
      </c>
      <c r="D55" s="27" t="s">
        <v>278</v>
      </c>
      <c r="E55" s="27" t="n">
        <v>90</v>
      </c>
      <c r="F55" s="27" t="s">
        <v>400</v>
      </c>
      <c r="G55" s="30" t="s">
        <v>398</v>
      </c>
      <c r="H55" s="30" t="s">
        <v>399</v>
      </c>
      <c r="I55" s="25"/>
      <c r="J55" s="25" t="s">
        <v>324</v>
      </c>
      <c r="K55" s="27" t="s">
        <v>8</v>
      </c>
      <c r="L55" s="27"/>
      <c r="M55" s="27"/>
      <c r="N55" s="27" t="s">
        <v>283</v>
      </c>
      <c r="O55" s="27"/>
      <c r="P55" s="52" t="str">
        <f aca="false">IF(OR(U55=1,S55="jedes Semester"),"ja","nein")</f>
        <v>nein</v>
      </c>
      <c r="Q55" s="24"/>
      <c r="R55" s="53"/>
      <c r="S55" s="20" t="str">
        <f aca="false">VLOOKUP(C55,Modulliste!C55:I139,7,0)</f>
        <v>WiSe</v>
      </c>
      <c r="T55" s="20" t="e">
        <f aca="false">SEARCH(S55,Studiengang!$B$9,1)</f>
        <v>#VALUE!</v>
      </c>
      <c r="U55" s="20" t="n">
        <f aca="false">IFERROR(T55,0)</f>
        <v>0</v>
      </c>
    </row>
    <row r="56" customFormat="false" ht="14.9" hidden="false" customHeight="false" outlineLevel="0" collapsed="false">
      <c r="A56" s="45" t="n">
        <f aca="false">Modulliste!A56</f>
        <v>8620390</v>
      </c>
      <c r="B56" s="45" t="n">
        <f aca="false">Modulliste!B56</f>
        <v>0</v>
      </c>
      <c r="C56" s="45" t="str">
        <f aca="false">Modulliste!C56</f>
        <v>TUM</v>
      </c>
      <c r="D56" s="27" t="s">
        <v>337</v>
      </c>
      <c r="E56" s="27" t="s">
        <v>288</v>
      </c>
      <c r="F56" s="27" t="s">
        <v>401</v>
      </c>
      <c r="G56" s="30" t="s">
        <v>369</v>
      </c>
      <c r="H56" s="30" t="s">
        <v>402</v>
      </c>
      <c r="I56" s="25"/>
      <c r="J56" s="25"/>
      <c r="K56" s="27" t="s">
        <v>8</v>
      </c>
      <c r="L56" s="27"/>
      <c r="M56" s="27"/>
      <c r="N56" s="27" t="s">
        <v>291</v>
      </c>
      <c r="O56" s="27"/>
      <c r="P56" s="52" t="str">
        <f aca="false">IF(OR(U56=1,S56="jedes Semester"),"ja","nein")</f>
        <v>ja</v>
      </c>
      <c r="Q56" s="24"/>
      <c r="R56" s="53"/>
      <c r="S56" s="20" t="str">
        <f aca="false">VLOOKUP(C56,Modulliste!C56:I140,7,0)</f>
        <v>SoSe</v>
      </c>
      <c r="T56" s="20" t="n">
        <f aca="false">SEARCH(S56,Studiengang!$B$9,1)</f>
        <v>1</v>
      </c>
      <c r="U56" s="20" t="n">
        <f aca="false">IFERROR(T56,0)</f>
        <v>1</v>
      </c>
    </row>
    <row r="57" customFormat="false" ht="14.9" hidden="false" customHeight="false" outlineLevel="0" collapsed="false">
      <c r="A57" s="45" t="n">
        <f aca="false">Modulliste!A57</f>
        <v>8620400</v>
      </c>
      <c r="B57" s="45" t="n">
        <f aca="false">Modulliste!B57</f>
        <v>0</v>
      </c>
      <c r="C57" s="45" t="str">
        <f aca="false">Modulliste!C57</f>
        <v>UFI</v>
      </c>
      <c r="D57" s="27"/>
      <c r="E57" s="27" t="s">
        <v>288</v>
      </c>
      <c r="F57" s="27"/>
      <c r="G57" s="30"/>
      <c r="H57" s="30"/>
      <c r="I57" s="25"/>
      <c r="J57" s="25"/>
      <c r="K57" s="27" t="s">
        <v>8</v>
      </c>
      <c r="L57" s="27"/>
      <c r="M57" s="27"/>
      <c r="N57" s="27"/>
      <c r="O57" s="27"/>
      <c r="P57" s="52" t="str">
        <f aca="false">IF(OR(U57=1,S57="jedes Semester"),"ja","nein")</f>
        <v>nein</v>
      </c>
      <c r="Q57" s="24"/>
      <c r="R57" s="53"/>
      <c r="S57" s="20" t="str">
        <f aca="false">VLOOKUP(C57,Modulliste!C57:I141,7,0)</f>
        <v>WiSe</v>
      </c>
      <c r="T57" s="20" t="e">
        <f aca="false">SEARCH(S57,Studiengang!$B$9,1)</f>
        <v>#VALUE!</v>
      </c>
      <c r="U57" s="20" t="n">
        <f aca="false">IFERROR(T57,0)</f>
        <v>0</v>
      </c>
    </row>
    <row r="58" customFormat="false" ht="14.9" hidden="false" customHeight="false" outlineLevel="0" collapsed="false">
      <c r="A58" s="45" t="n">
        <f aca="false">Modulliste!A58</f>
        <v>8620410</v>
      </c>
      <c r="B58" s="45" t="n">
        <f aca="false">Modulliste!B58</f>
        <v>0</v>
      </c>
      <c r="C58" s="45" t="str">
        <f aca="false">Modulliste!C58</f>
        <v>WSD</v>
      </c>
      <c r="D58" s="27" t="s">
        <v>403</v>
      </c>
      <c r="E58" s="27" t="n">
        <v>90</v>
      </c>
      <c r="F58" s="27"/>
      <c r="G58" s="30" t="s">
        <v>322</v>
      </c>
      <c r="H58" s="30" t="s">
        <v>342</v>
      </c>
      <c r="I58" s="25"/>
      <c r="J58" s="25" t="s">
        <v>324</v>
      </c>
      <c r="K58" s="27" t="s">
        <v>8</v>
      </c>
      <c r="L58" s="27"/>
      <c r="M58" s="27"/>
      <c r="N58" s="27" t="s">
        <v>291</v>
      </c>
      <c r="O58" s="27"/>
      <c r="P58" s="52" t="str">
        <f aca="false">IF(OR(U58=1,S58="jedes Semester"),"ja","nein")</f>
        <v>ja</v>
      </c>
      <c r="Q58" s="24"/>
      <c r="R58" s="53"/>
      <c r="S58" s="20" t="str">
        <f aca="false">VLOOKUP(C58,Modulliste!C58:I142,7,0)</f>
        <v>SoSe</v>
      </c>
      <c r="T58" s="20" t="n">
        <f aca="false">SEARCH(S58,Studiengang!$B$9,1)</f>
        <v>1</v>
      </c>
      <c r="U58" s="20" t="n">
        <f aca="false">IFERROR(T58,0)</f>
        <v>1</v>
      </c>
    </row>
    <row r="59" customFormat="false" ht="14.9" hidden="false" customHeight="false" outlineLevel="0" collapsed="false">
      <c r="A59" s="45" t="n">
        <f aca="false">Modulliste!A59</f>
        <v>8620420</v>
      </c>
      <c r="B59" s="45" t="n">
        <f aca="false">Modulliste!B59</f>
        <v>0</v>
      </c>
      <c r="C59" s="45" t="str">
        <f aca="false">Modulliste!C59</f>
        <v>AKR</v>
      </c>
      <c r="D59" s="27" t="s">
        <v>278</v>
      </c>
      <c r="E59" s="27" t="n">
        <v>90</v>
      </c>
      <c r="F59" s="27"/>
      <c r="G59" s="30" t="s">
        <v>340</v>
      </c>
      <c r="H59" s="30" t="s">
        <v>339</v>
      </c>
      <c r="I59" s="25"/>
      <c r="J59" s="25" t="s">
        <v>343</v>
      </c>
      <c r="K59" s="27" t="s">
        <v>8</v>
      </c>
      <c r="L59" s="27"/>
      <c r="M59" s="27"/>
      <c r="N59" s="27" t="s">
        <v>291</v>
      </c>
      <c r="O59" s="27"/>
      <c r="P59" s="52" t="str">
        <f aca="false">IF(OR(U59=1,S59="jedes Semester"),"ja","nein")</f>
        <v>nein</v>
      </c>
      <c r="Q59" s="24"/>
      <c r="R59" s="53"/>
      <c r="S59" s="20" t="str">
        <f aca="false">VLOOKUP(C59,Modulliste!C59:I143,7,0)</f>
        <v>WiSe</v>
      </c>
      <c r="T59" s="20" t="e">
        <f aca="false">SEARCH(S59,Studiengang!$B$9,1)</f>
        <v>#VALUE!</v>
      </c>
      <c r="U59" s="20" t="n">
        <f aca="false">IFERROR(T59,0)</f>
        <v>0</v>
      </c>
    </row>
    <row r="60" customFormat="false" ht="14.9" hidden="false" customHeight="false" outlineLevel="0" collapsed="false">
      <c r="A60" s="45" t="n">
        <f aca="false">Modulliste!A60</f>
        <v>8620430</v>
      </c>
      <c r="B60" s="45" t="n">
        <f aca="false">Modulliste!B60</f>
        <v>0</v>
      </c>
      <c r="C60" s="45" t="str">
        <f aca="false">Modulliste!C60</f>
        <v>DE</v>
      </c>
      <c r="D60" s="27" t="s">
        <v>278</v>
      </c>
      <c r="E60" s="27" t="n">
        <v>90</v>
      </c>
      <c r="F60" s="27"/>
      <c r="G60" s="30" t="s">
        <v>314</v>
      </c>
      <c r="H60" s="30" t="s">
        <v>342</v>
      </c>
      <c r="I60" s="25"/>
      <c r="J60" s="25" t="s">
        <v>286</v>
      </c>
      <c r="K60" s="27" t="s">
        <v>8</v>
      </c>
      <c r="L60" s="27"/>
      <c r="M60" s="27"/>
      <c r="N60" s="27" t="s">
        <v>283</v>
      </c>
      <c r="O60" s="27"/>
      <c r="P60" s="52" t="str">
        <f aca="false">IF(OR(U60=1,S60="jedes Semester"),"ja","nein")</f>
        <v>ja</v>
      </c>
      <c r="Q60" s="24"/>
      <c r="R60" s="53"/>
      <c r="S60" s="20" t="str">
        <f aca="false">VLOOKUP(C60,Modulliste!C60:I144,7,0)</f>
        <v>SoSe</v>
      </c>
      <c r="T60" s="20" t="n">
        <f aca="false">SEARCH(S60,Studiengang!$B$9,1)</f>
        <v>1</v>
      </c>
      <c r="U60" s="20" t="n">
        <f aca="false">IFERROR(T60,0)</f>
        <v>1</v>
      </c>
    </row>
    <row r="61" customFormat="false" ht="14.9" hidden="false" customHeight="false" outlineLevel="0" collapsed="false">
      <c r="A61" s="45" t="n">
        <f aca="false">Modulliste!A61</f>
        <v>8620440</v>
      </c>
      <c r="B61" s="45" t="n">
        <f aca="false">Modulliste!B61</f>
        <v>0</v>
      </c>
      <c r="C61" s="45" t="str">
        <f aca="false">Modulliste!C61</f>
        <v>DSV</v>
      </c>
      <c r="D61" s="27" t="s">
        <v>403</v>
      </c>
      <c r="E61" s="27" t="n">
        <v>120</v>
      </c>
      <c r="F61" s="27"/>
      <c r="G61" s="30" t="s">
        <v>356</v>
      </c>
      <c r="H61" s="30" t="s">
        <v>404</v>
      </c>
      <c r="I61" s="25"/>
      <c r="J61" s="25" t="s">
        <v>405</v>
      </c>
      <c r="K61" s="27" t="s">
        <v>8</v>
      </c>
      <c r="L61" s="27"/>
      <c r="M61" s="27"/>
      <c r="N61" s="27" t="s">
        <v>283</v>
      </c>
      <c r="O61" s="27"/>
      <c r="P61" s="52" t="str">
        <f aca="false">IF(OR(U61=1,S61="jedes Semester"),"ja","nein")</f>
        <v>ja</v>
      </c>
      <c r="Q61" s="24"/>
      <c r="R61" s="53"/>
      <c r="S61" s="20" t="str">
        <f aca="false">VLOOKUP(C61,Modulliste!C61:I145,7,0)</f>
        <v>SoSe</v>
      </c>
      <c r="T61" s="20" t="n">
        <f aca="false">SEARCH(S61,Studiengang!$B$9,1)</f>
        <v>1</v>
      </c>
      <c r="U61" s="20" t="n">
        <f aca="false">IFERROR(T61,0)</f>
        <v>1</v>
      </c>
    </row>
    <row r="62" customFormat="false" ht="14.9" hidden="false" customHeight="false" outlineLevel="0" collapsed="false">
      <c r="A62" s="45" t="n">
        <f aca="false">Modulliste!A62</f>
        <v>8620460</v>
      </c>
      <c r="B62" s="45" t="n">
        <f aca="false">Modulliste!B62</f>
        <v>0</v>
      </c>
      <c r="C62" s="45" t="str">
        <f aca="false">Modulliste!C62</f>
        <v>ELE</v>
      </c>
      <c r="D62" s="27" t="s">
        <v>278</v>
      </c>
      <c r="E62" s="27" t="n">
        <v>60</v>
      </c>
      <c r="F62" s="27" t="s">
        <v>406</v>
      </c>
      <c r="G62" s="30" t="s">
        <v>322</v>
      </c>
      <c r="H62" s="30" t="s">
        <v>407</v>
      </c>
      <c r="I62" s="25"/>
      <c r="J62" s="25" t="s">
        <v>408</v>
      </c>
      <c r="K62" s="27" t="s">
        <v>8</v>
      </c>
      <c r="L62" s="27"/>
      <c r="M62" s="27"/>
      <c r="N62" s="27" t="s">
        <v>291</v>
      </c>
      <c r="O62" s="27"/>
      <c r="P62" s="52" t="str">
        <f aca="false">IF(OR(U62=1,S62="jedes Semester"),"ja","nein")</f>
        <v>nein</v>
      </c>
      <c r="Q62" s="24"/>
      <c r="R62" s="53"/>
      <c r="S62" s="20" t="str">
        <f aca="false">VLOOKUP(C62,Modulliste!C62:I146,7,0)</f>
        <v>WiSe</v>
      </c>
      <c r="T62" s="20" t="e">
        <f aca="false">SEARCH(S62,Studiengang!$B$9,1)</f>
        <v>#VALUE!</v>
      </c>
      <c r="U62" s="20" t="n">
        <f aca="false">IFERROR(T62,0)</f>
        <v>0</v>
      </c>
    </row>
    <row r="63" customFormat="false" ht="14.9" hidden="false" customHeight="false" outlineLevel="0" collapsed="false">
      <c r="A63" s="45" t="n">
        <f aca="false">Modulliste!A63</f>
        <v>8620480</v>
      </c>
      <c r="B63" s="45" t="n">
        <f aca="false">Modulliste!B63</f>
        <v>0</v>
      </c>
      <c r="C63" s="45" t="str">
        <f aca="false">Modulliste!C63</f>
        <v>ESV</v>
      </c>
      <c r="D63" s="27" t="s">
        <v>403</v>
      </c>
      <c r="E63" s="27" t="n">
        <v>120</v>
      </c>
      <c r="F63" s="27"/>
      <c r="G63" s="30" t="s">
        <v>356</v>
      </c>
      <c r="H63" s="30" t="s">
        <v>404</v>
      </c>
      <c r="I63" s="25" t="s">
        <v>409</v>
      </c>
      <c r="J63" s="25" t="s">
        <v>324</v>
      </c>
      <c r="K63" s="27" t="s">
        <v>8</v>
      </c>
      <c r="L63" s="27"/>
      <c r="M63" s="27"/>
      <c r="N63" s="27" t="s">
        <v>283</v>
      </c>
      <c r="O63" s="27"/>
      <c r="P63" s="52" t="str">
        <f aca="false">IF(OR(U63=1,S63="jedes Semester"),"ja","nein")</f>
        <v>nein</v>
      </c>
      <c r="Q63" s="24"/>
      <c r="R63" s="53"/>
      <c r="S63" s="20" t="str">
        <f aca="false">VLOOKUP(C63,Modulliste!C63:I147,7,0)</f>
        <v>WiSe</v>
      </c>
      <c r="T63" s="20" t="e">
        <f aca="false">SEARCH(S63,Studiengang!$B$9,1)</f>
        <v>#VALUE!</v>
      </c>
      <c r="U63" s="20" t="n">
        <f aca="false">IFERROR(T63,0)</f>
        <v>0</v>
      </c>
    </row>
    <row r="64" customFormat="false" ht="14.9" hidden="false" customHeight="false" outlineLevel="0" collapsed="false">
      <c r="A64" s="45" t="n">
        <f aca="false">Modulliste!A64</f>
        <v>8620490</v>
      </c>
      <c r="B64" s="45" t="n">
        <f aca="false">Modulliste!B64</f>
        <v>0</v>
      </c>
      <c r="C64" s="45" t="str">
        <f aca="false">Modulliste!C64</f>
        <v>HSC</v>
      </c>
      <c r="D64" s="27" t="s">
        <v>287</v>
      </c>
      <c r="E64" s="27" t="s">
        <v>288</v>
      </c>
      <c r="F64" s="27" t="s">
        <v>410</v>
      </c>
      <c r="G64" s="30" t="s">
        <v>314</v>
      </c>
      <c r="H64" s="30" t="s">
        <v>411</v>
      </c>
      <c r="I64" s="25"/>
      <c r="J64" s="25"/>
      <c r="K64" s="27" t="s">
        <v>8</v>
      </c>
      <c r="L64" s="27"/>
      <c r="M64" s="27"/>
      <c r="N64" s="27" t="s">
        <v>291</v>
      </c>
      <c r="O64" s="27"/>
      <c r="P64" s="52" t="str">
        <f aca="false">IF(OR(U64=1,S64="jedes Semester"),"ja","nein")</f>
        <v>ja</v>
      </c>
      <c r="Q64" s="24"/>
      <c r="R64" s="53"/>
      <c r="S64" s="20" t="str">
        <f aca="false">VLOOKUP(C64,Modulliste!C64:I148,7,0)</f>
        <v>jedes Semester</v>
      </c>
      <c r="T64" s="20" t="e">
        <f aca="false">SEARCH(S64,Studiengang!$B$9,1)</f>
        <v>#VALUE!</v>
      </c>
      <c r="U64" s="20" t="n">
        <f aca="false">IFERROR(T64,0)</f>
        <v>0</v>
      </c>
    </row>
    <row r="65" customFormat="false" ht="14.9" hidden="false" customHeight="false" outlineLevel="0" collapsed="false">
      <c r="A65" s="45" t="n">
        <f aca="false">Modulliste!A65</f>
        <v>8620500</v>
      </c>
      <c r="B65" s="45" t="n">
        <f aca="false">Modulliste!B65</f>
        <v>0</v>
      </c>
      <c r="C65" s="45" t="str">
        <f aca="false">Modulliste!C65</f>
        <v>HST</v>
      </c>
      <c r="D65" s="27" t="s">
        <v>278</v>
      </c>
      <c r="E65" s="27" t="n">
        <v>90</v>
      </c>
      <c r="F65" s="27"/>
      <c r="G65" s="30" t="s">
        <v>342</v>
      </c>
      <c r="H65" s="30" t="s">
        <v>322</v>
      </c>
      <c r="I65" s="25"/>
      <c r="J65" s="25" t="s">
        <v>392</v>
      </c>
      <c r="K65" s="27" t="s">
        <v>8</v>
      </c>
      <c r="L65" s="27"/>
      <c r="M65" s="27"/>
      <c r="N65" s="27" t="s">
        <v>283</v>
      </c>
      <c r="O65" s="27"/>
      <c r="P65" s="52" t="str">
        <f aca="false">IF(OR(U65=1,S65="jedes Semester"),"ja","nein")</f>
        <v>ja</v>
      </c>
      <c r="Q65" s="24"/>
      <c r="R65" s="53"/>
      <c r="S65" s="20" t="str">
        <f aca="false">VLOOKUP(C65,Modulliste!C65:I149,7,0)</f>
        <v>SoSe</v>
      </c>
      <c r="T65" s="20" t="n">
        <f aca="false">SEARCH(S65,Studiengang!$B$9,1)</f>
        <v>1</v>
      </c>
      <c r="U65" s="20" t="n">
        <f aca="false">IFERROR(T65,0)</f>
        <v>1</v>
      </c>
    </row>
    <row r="66" customFormat="false" ht="14.9" hidden="false" customHeight="false" outlineLevel="0" collapsed="false">
      <c r="A66" s="45" t="n">
        <f aca="false">Modulliste!A66</f>
        <v>8620510</v>
      </c>
      <c r="B66" s="45" t="n">
        <f aca="false">Modulliste!B66</f>
        <v>0</v>
      </c>
      <c r="C66" s="45" t="str">
        <f aca="false">Modulliste!C66</f>
        <v>ML</v>
      </c>
      <c r="D66" s="27" t="s">
        <v>403</v>
      </c>
      <c r="E66" s="27" t="n">
        <v>120</v>
      </c>
      <c r="F66" s="27"/>
      <c r="G66" s="30" t="s">
        <v>356</v>
      </c>
      <c r="H66" s="30" t="s">
        <v>375</v>
      </c>
      <c r="I66" s="25" t="s">
        <v>412</v>
      </c>
      <c r="J66" s="25" t="s">
        <v>324</v>
      </c>
      <c r="K66" s="27" t="s">
        <v>8</v>
      </c>
      <c r="L66" s="27"/>
      <c r="M66" s="27"/>
      <c r="N66" s="27" t="s">
        <v>283</v>
      </c>
      <c r="O66" s="27"/>
      <c r="P66" s="52" t="str">
        <f aca="false">IF(OR(U66=1,S66="jedes Semester"),"ja","nein")</f>
        <v>ja</v>
      </c>
      <c r="Q66" s="24"/>
      <c r="R66" s="53"/>
      <c r="S66" s="20" t="str">
        <f aca="false">VLOOKUP(C66,Modulliste!C66:I150,7,0)</f>
        <v>jedes Semester</v>
      </c>
      <c r="T66" s="20" t="e">
        <f aca="false">SEARCH(S66,Studiengang!$B$9,1)</f>
        <v>#VALUE!</v>
      </c>
      <c r="U66" s="20" t="n">
        <f aca="false">IFERROR(T66,0)</f>
        <v>0</v>
      </c>
    </row>
    <row r="67" customFormat="false" ht="14.9" hidden="false" customHeight="false" outlineLevel="0" collapsed="false">
      <c r="A67" s="45" t="n">
        <f aca="false">Modulliste!A67</f>
        <v>8620530</v>
      </c>
      <c r="B67" s="45" t="n">
        <f aca="false">Modulliste!B67</f>
        <v>0</v>
      </c>
      <c r="C67" s="45" t="str">
        <f aca="false">Modulliste!C67</f>
        <v>RTA</v>
      </c>
      <c r="D67" s="27" t="s">
        <v>278</v>
      </c>
      <c r="E67" s="27" t="n">
        <v>90</v>
      </c>
      <c r="F67" s="27"/>
      <c r="G67" s="30" t="s">
        <v>340</v>
      </c>
      <c r="H67" s="30" t="s">
        <v>339</v>
      </c>
      <c r="I67" s="25" t="s">
        <v>344</v>
      </c>
      <c r="J67" s="25" t="s">
        <v>324</v>
      </c>
      <c r="K67" s="27" t="s">
        <v>8</v>
      </c>
      <c r="L67" s="27"/>
      <c r="M67" s="27"/>
      <c r="N67" s="27" t="s">
        <v>283</v>
      </c>
      <c r="O67" s="27"/>
      <c r="P67" s="52" t="str">
        <f aca="false">IF(OR(U67=1,S67="jedes Semester"),"ja","nein")</f>
        <v>ja</v>
      </c>
      <c r="Q67" s="24"/>
      <c r="R67" s="53"/>
      <c r="S67" s="20" t="str">
        <f aca="false">VLOOKUP(C67,Modulliste!C67:I151,7,0)</f>
        <v>jedes Semester</v>
      </c>
      <c r="T67" s="20" t="e">
        <f aca="false">SEARCH(S67,Studiengang!$B$9,1)</f>
        <v>#VALUE!</v>
      </c>
      <c r="U67" s="20" t="n">
        <f aca="false">IFERROR(T67,0)</f>
        <v>0</v>
      </c>
    </row>
    <row r="68" customFormat="false" ht="14.9" hidden="false" customHeight="false" outlineLevel="0" collapsed="false">
      <c r="A68" s="45" t="n">
        <f aca="false">Modulliste!A68</f>
        <v>8620540</v>
      </c>
      <c r="B68" s="45" t="n">
        <f aca="false">Modulliste!B68</f>
        <v>0</v>
      </c>
      <c r="C68" s="45" t="str">
        <f aca="false">Modulliste!C68</f>
        <v>SES</v>
      </c>
      <c r="D68" s="27" t="s">
        <v>413</v>
      </c>
      <c r="E68" s="27" t="s">
        <v>288</v>
      </c>
      <c r="F68" s="27" t="s">
        <v>414</v>
      </c>
      <c r="G68" s="30" t="s">
        <v>415</v>
      </c>
      <c r="H68" s="30" t="s">
        <v>415</v>
      </c>
      <c r="I68" s="25"/>
      <c r="J68" s="25"/>
      <c r="K68" s="27" t="s">
        <v>8</v>
      </c>
      <c r="L68" s="27"/>
      <c r="M68" s="27"/>
      <c r="N68" s="27" t="s">
        <v>291</v>
      </c>
      <c r="O68" s="27"/>
      <c r="P68" s="52" t="str">
        <f aca="false">IF(OR(U68=1,S68="jedes Semester"),"ja","nein")</f>
        <v>nein</v>
      </c>
      <c r="Q68" s="24"/>
      <c r="R68" s="53"/>
      <c r="S68" s="20" t="str">
        <f aca="false">VLOOKUP(C68,Modulliste!C68:I152,7,0)</f>
        <v>WiSe</v>
      </c>
      <c r="T68" s="20" t="e">
        <f aca="false">SEARCH(S68,Studiengang!$B$9,1)</f>
        <v>#VALUE!</v>
      </c>
      <c r="U68" s="20" t="n">
        <f aca="false">IFERROR(T68,0)</f>
        <v>0</v>
      </c>
    </row>
    <row r="69" customFormat="false" ht="14.9" hidden="false" customHeight="false" outlineLevel="0" collapsed="false">
      <c r="A69" s="45" t="n">
        <f aca="false">Modulliste!A69</f>
        <v>8620550</v>
      </c>
      <c r="B69" s="45" t="n">
        <f aca="false">Modulliste!B69</f>
        <v>0</v>
      </c>
      <c r="C69" s="45" t="str">
        <f aca="false">Modulliste!C69</f>
        <v>SET</v>
      </c>
      <c r="D69" s="27" t="s">
        <v>287</v>
      </c>
      <c r="E69" s="27" t="s">
        <v>288</v>
      </c>
      <c r="F69" s="27" t="s">
        <v>416</v>
      </c>
      <c r="G69" s="30" t="s">
        <v>417</v>
      </c>
      <c r="H69" s="30" t="s">
        <v>417</v>
      </c>
      <c r="I69" s="25"/>
      <c r="J69" s="25"/>
      <c r="K69" s="27" t="s">
        <v>8</v>
      </c>
      <c r="L69" s="27"/>
      <c r="M69" s="27"/>
      <c r="N69" s="27" t="s">
        <v>291</v>
      </c>
      <c r="O69" s="27"/>
      <c r="P69" s="52" t="str">
        <f aca="false">IF(OR(U69=1,S69="jedes Semester"),"ja","nein")</f>
        <v>ja</v>
      </c>
      <c r="Q69" s="24"/>
      <c r="R69" s="53"/>
      <c r="S69" s="20" t="str">
        <f aca="false">VLOOKUP(C69,Modulliste!C69:I153,7,0)</f>
        <v>jedes Semester</v>
      </c>
      <c r="T69" s="20" t="e">
        <f aca="false">SEARCH(S69,Studiengang!$B$9,1)</f>
        <v>#VALUE!</v>
      </c>
      <c r="U69" s="20" t="n">
        <f aca="false">IFERROR(T69,0)</f>
        <v>0</v>
      </c>
    </row>
    <row r="70" customFormat="false" ht="14.9" hidden="false" customHeight="false" outlineLevel="0" collapsed="false">
      <c r="A70" s="45" t="n">
        <f aca="false">Modulliste!A70</f>
        <v>8620560</v>
      </c>
      <c r="B70" s="45" t="n">
        <f aca="false">Modulliste!B70</f>
        <v>0</v>
      </c>
      <c r="C70" s="45" t="str">
        <f aca="false">Modulliste!C70</f>
        <v>SI</v>
      </c>
      <c r="D70" s="27" t="s">
        <v>278</v>
      </c>
      <c r="E70" s="27" t="n">
        <v>90</v>
      </c>
      <c r="F70" s="27" t="s">
        <v>418</v>
      </c>
      <c r="G70" s="30" t="s">
        <v>399</v>
      </c>
      <c r="H70" s="30" t="s">
        <v>398</v>
      </c>
      <c r="I70" s="25"/>
      <c r="J70" s="25" t="s">
        <v>343</v>
      </c>
      <c r="K70" s="27" t="s">
        <v>8</v>
      </c>
      <c r="L70" s="27"/>
      <c r="M70" s="27"/>
      <c r="N70" s="27" t="s">
        <v>283</v>
      </c>
      <c r="O70" s="27"/>
      <c r="P70" s="52" t="str">
        <f aca="false">IF(OR(U70=1,S70="jedes Semester"),"ja","nein")</f>
        <v>ja</v>
      </c>
      <c r="Q70" s="24"/>
      <c r="R70" s="53"/>
      <c r="S70" s="20" t="str">
        <f aca="false">VLOOKUP(C70,Modulliste!C70:I154,7,0)</f>
        <v>SoSe</v>
      </c>
      <c r="T70" s="20" t="n">
        <f aca="false">SEARCH(S70,Studiengang!$B$9,1)</f>
        <v>1</v>
      </c>
      <c r="U70" s="20" t="n">
        <f aca="false">IFERROR(T70,0)</f>
        <v>1</v>
      </c>
    </row>
    <row r="71" customFormat="false" ht="14.9" hidden="false" customHeight="false" outlineLevel="0" collapsed="false">
      <c r="A71" s="45" t="n">
        <f aca="false">Modulliste!A71</f>
        <v>8620570</v>
      </c>
      <c r="B71" s="45" t="n">
        <f aca="false">Modulliste!B71</f>
        <v>0</v>
      </c>
      <c r="C71" s="45" t="str">
        <f aca="false">Modulliste!C71</f>
        <v>SIM</v>
      </c>
      <c r="D71" s="27" t="s">
        <v>403</v>
      </c>
      <c r="E71" s="27" t="n">
        <v>120</v>
      </c>
      <c r="F71" s="27"/>
      <c r="G71" s="30" t="s">
        <v>375</v>
      </c>
      <c r="H71" s="30" t="s">
        <v>356</v>
      </c>
      <c r="I71" s="25" t="s">
        <v>412</v>
      </c>
      <c r="J71" s="25" t="s">
        <v>377</v>
      </c>
      <c r="K71" s="27" t="s">
        <v>328</v>
      </c>
      <c r="L71" s="27"/>
      <c r="M71" s="27"/>
      <c r="N71" s="27" t="s">
        <v>283</v>
      </c>
      <c r="O71" s="27"/>
      <c r="P71" s="52" t="str">
        <f aca="false">IF(OR(U71=1,S71="jedes Semester"),"ja","nein")</f>
        <v>ja</v>
      </c>
      <c r="Q71" s="24"/>
      <c r="R71" s="53"/>
      <c r="S71" s="20" t="str">
        <f aca="false">VLOOKUP(C71,Modulliste!C71:I155,7,0)</f>
        <v>SoSe</v>
      </c>
      <c r="T71" s="20" t="n">
        <f aca="false">SEARCH(S71,Studiengang!$B$9,1)</f>
        <v>1</v>
      </c>
      <c r="U71" s="20" t="n">
        <f aca="false">IFERROR(T71,0)</f>
        <v>1</v>
      </c>
    </row>
    <row r="72" s="23" customFormat="true" ht="14.9" hidden="false" customHeight="false" outlineLevel="0" collapsed="false">
      <c r="A72" s="60" t="n">
        <f aca="false">Modulliste!A72</f>
        <v>8620580</v>
      </c>
      <c r="B72" s="60" t="n">
        <f aca="false">Modulliste!B72</f>
        <v>0</v>
      </c>
      <c r="C72" s="60" t="str">
        <f aca="false">Modulliste!C72</f>
        <v>SP</v>
      </c>
      <c r="D72" s="43" t="s">
        <v>278</v>
      </c>
      <c r="E72" s="43" t="n">
        <v>90</v>
      </c>
      <c r="F72" s="43"/>
      <c r="G72" s="41" t="s">
        <v>419</v>
      </c>
      <c r="H72" s="41" t="s">
        <v>420</v>
      </c>
      <c r="I72" s="42"/>
      <c r="J72" s="42" t="s">
        <v>421</v>
      </c>
      <c r="K72" s="43" t="s">
        <v>8</v>
      </c>
      <c r="L72" s="43"/>
      <c r="M72" s="43"/>
      <c r="N72" s="43" t="s">
        <v>291</v>
      </c>
      <c r="O72" s="43"/>
      <c r="P72" s="61" t="s">
        <v>291</v>
      </c>
      <c r="Q72" s="40"/>
      <c r="R72" s="62"/>
      <c r="S72" s="20" t="str">
        <f aca="false">VLOOKUP(C72,Modulliste!C72:I156,7,0)</f>
        <v>SoSe</v>
      </c>
      <c r="T72" s="20" t="n">
        <f aca="false">SEARCH(S72,Studiengang!$B$9,1)</f>
        <v>1</v>
      </c>
      <c r="U72" s="20" t="n">
        <f aca="false">IFERROR(T72,0)</f>
        <v>1</v>
      </c>
    </row>
    <row r="73" customFormat="false" ht="41.75" hidden="false" customHeight="false" outlineLevel="0" collapsed="false">
      <c r="A73" s="45" t="n">
        <f aca="false">Modulliste!A73</f>
        <v>8620590</v>
      </c>
      <c r="B73" s="45" t="n">
        <f aca="false">Modulliste!B73</f>
        <v>0</v>
      </c>
      <c r="C73" s="45" t="str">
        <f aca="false">Modulliste!C73</f>
        <v>SPS</v>
      </c>
      <c r="D73" s="27" t="s">
        <v>278</v>
      </c>
      <c r="E73" s="27" t="n">
        <v>60</v>
      </c>
      <c r="F73" s="27"/>
      <c r="G73" s="30" t="s">
        <v>325</v>
      </c>
      <c r="H73" s="30" t="s">
        <v>422</v>
      </c>
      <c r="I73" s="25"/>
      <c r="J73" s="25" t="s">
        <v>377</v>
      </c>
      <c r="K73" s="27" t="s">
        <v>8</v>
      </c>
      <c r="L73" s="27" t="s">
        <v>423</v>
      </c>
      <c r="M73" s="27"/>
      <c r="N73" s="27" t="s">
        <v>283</v>
      </c>
      <c r="O73" s="27"/>
      <c r="P73" s="52" t="str">
        <f aca="false">IF(OR(U73=1,S73="jedes Semester"),"ja","nein")</f>
        <v>ja</v>
      </c>
      <c r="Q73" s="24"/>
      <c r="R73" s="53"/>
      <c r="S73" s="20" t="str">
        <f aca="false">VLOOKUP(C73,Modulliste!C73:I157,7,0)</f>
        <v>jedes Semester</v>
      </c>
      <c r="T73" s="20" t="e">
        <f aca="false">SEARCH(S73,Studiengang!$B$9,1)</f>
        <v>#VALUE!</v>
      </c>
      <c r="U73" s="20" t="n">
        <f aca="false">IFERROR(T73,0)</f>
        <v>0</v>
      </c>
    </row>
    <row r="74" s="64" customFormat="true" ht="14.9" hidden="false" customHeight="false" outlineLevel="0" collapsed="false">
      <c r="A74" s="60" t="n">
        <f aca="false">Modulliste!A74</f>
        <v>8620600</v>
      </c>
      <c r="B74" s="60" t="n">
        <f aca="false">Modulliste!B74</f>
        <v>0</v>
      </c>
      <c r="C74" s="60" t="str">
        <f aca="false">Modulliste!C74</f>
        <v>SYS</v>
      </c>
      <c r="D74" s="43" t="s">
        <v>403</v>
      </c>
      <c r="E74" s="43" t="n">
        <v>120</v>
      </c>
      <c r="F74" s="43"/>
      <c r="G74" s="41" t="s">
        <v>424</v>
      </c>
      <c r="H74" s="41" t="s">
        <v>355</v>
      </c>
      <c r="I74" s="42" t="s">
        <v>425</v>
      </c>
      <c r="J74" s="42" t="s">
        <v>324</v>
      </c>
      <c r="K74" s="43" t="s">
        <v>8</v>
      </c>
      <c r="L74" s="43"/>
      <c r="M74" s="43"/>
      <c r="N74" s="43" t="s">
        <v>291</v>
      </c>
      <c r="O74" s="43"/>
      <c r="P74" s="61" t="s">
        <v>291</v>
      </c>
      <c r="Q74" s="40"/>
      <c r="R74" s="62"/>
      <c r="S74" s="63" t="str">
        <f aca="false">VLOOKUP(C74,Modulliste!C74:I158,7,0)</f>
        <v>WiSe</v>
      </c>
      <c r="T74" s="63" t="e">
        <f aca="false">SEARCH(S74,Studiengang!$B$9,1)</f>
        <v>#VALUE!</v>
      </c>
      <c r="U74" s="63" t="n">
        <f aca="false">IFERROR(T74,0)</f>
        <v>0</v>
      </c>
    </row>
    <row r="75" s="23" customFormat="true" ht="14.9" hidden="false" customHeight="false" outlineLevel="0" collapsed="false">
      <c r="A75" s="60" t="n">
        <f aca="false">Modulliste!A75</f>
        <v>8620610</v>
      </c>
      <c r="B75" s="60" t="n">
        <f aca="false">Modulliste!B75</f>
        <v>0</v>
      </c>
      <c r="C75" s="60" t="str">
        <f aca="false">Modulliste!C75</f>
        <v>US</v>
      </c>
      <c r="D75" s="43" t="s">
        <v>278</v>
      </c>
      <c r="E75" s="43" t="n">
        <v>90</v>
      </c>
      <c r="F75" s="43"/>
      <c r="G75" s="41" t="s">
        <v>313</v>
      </c>
      <c r="H75" s="41" t="s">
        <v>379</v>
      </c>
      <c r="I75" s="42"/>
      <c r="J75" s="42" t="s">
        <v>426</v>
      </c>
      <c r="K75" s="43" t="s">
        <v>8</v>
      </c>
      <c r="L75" s="43"/>
      <c r="M75" s="43"/>
      <c r="N75" s="43" t="s">
        <v>283</v>
      </c>
      <c r="O75" s="43"/>
      <c r="P75" s="61" t="s">
        <v>291</v>
      </c>
      <c r="Q75" s="24"/>
      <c r="R75" s="62"/>
      <c r="S75" s="20" t="str">
        <f aca="false">VLOOKUP(C75,Modulliste!C75:I159,7,0)</f>
        <v>SoSe</v>
      </c>
      <c r="T75" s="20" t="n">
        <f aca="false">SEARCH(S75,Studiengang!$B$9,1)</f>
        <v>1</v>
      </c>
      <c r="U75" s="20" t="n">
        <f aca="false">IFERROR(T75,0)</f>
        <v>1</v>
      </c>
    </row>
    <row r="76" customFormat="false" ht="14.9" hidden="false" customHeight="false" outlineLevel="0" collapsed="false">
      <c r="A76" s="45" t="n">
        <f aca="false">Modulliste!A76</f>
        <v>8620620</v>
      </c>
      <c r="B76" s="45" t="n">
        <f aca="false">Modulliste!B76</f>
        <v>0</v>
      </c>
      <c r="C76" s="45" t="str">
        <f aca="false">Modulliste!C76</f>
        <v>VMCB</v>
      </c>
      <c r="D76" s="27" t="s">
        <v>287</v>
      </c>
      <c r="E76" s="27" t="s">
        <v>288</v>
      </c>
      <c r="F76" s="27" t="s">
        <v>427</v>
      </c>
      <c r="G76" s="30" t="s">
        <v>428</v>
      </c>
      <c r="H76" s="30" t="s">
        <v>329</v>
      </c>
      <c r="I76" s="25"/>
      <c r="J76" s="25"/>
      <c r="K76" s="27" t="s">
        <v>8</v>
      </c>
      <c r="L76" s="27"/>
      <c r="M76" s="27"/>
      <c r="N76" s="27" t="s">
        <v>291</v>
      </c>
      <c r="O76" s="27"/>
      <c r="P76" s="52" t="str">
        <f aca="false">IF(OR(U76=1,S76="jedes Semester"),"ja","nein")</f>
        <v>ja</v>
      </c>
      <c r="Q76" s="24"/>
      <c r="R76" s="53"/>
      <c r="S76" s="20" t="str">
        <f aca="false">VLOOKUP(C76,Modulliste!C76:I160,7,0)</f>
        <v>jedes Semester</v>
      </c>
      <c r="T76" s="20" t="e">
        <f aca="false">SEARCH(S76,Studiengang!$B$9,1)</f>
        <v>#VALUE!</v>
      </c>
      <c r="U76" s="20" t="n">
        <f aca="false">IFERROR(T76,0)</f>
        <v>0</v>
      </c>
    </row>
    <row r="77" customFormat="false" ht="14.9" hidden="false" customHeight="false" outlineLevel="0" collapsed="false">
      <c r="A77" s="45" t="n">
        <f aca="false">Modulliste!A77</f>
        <v>8620630</v>
      </c>
      <c r="B77" s="45" t="n">
        <f aca="false">Modulliste!B77</f>
        <v>0</v>
      </c>
      <c r="C77" s="45" t="str">
        <f aca="false">Modulliste!C77</f>
        <v>VMS</v>
      </c>
      <c r="D77" s="27" t="s">
        <v>287</v>
      </c>
      <c r="E77" s="27" t="s">
        <v>288</v>
      </c>
      <c r="F77" s="27" t="s">
        <v>347</v>
      </c>
      <c r="G77" s="30" t="s">
        <v>429</v>
      </c>
      <c r="H77" s="30" t="s">
        <v>430</v>
      </c>
      <c r="I77" s="25"/>
      <c r="J77" s="25"/>
      <c r="K77" s="27" t="s">
        <v>8</v>
      </c>
      <c r="L77" s="27"/>
      <c r="M77" s="27"/>
      <c r="N77" s="27" t="s">
        <v>291</v>
      </c>
      <c r="O77" s="27"/>
      <c r="P77" s="52" t="str">
        <f aca="false">IF(OR(U77=1,S77="jedes Semester"),"ja","nein")</f>
        <v>nein</v>
      </c>
      <c r="Q77" s="24"/>
      <c r="R77" s="53"/>
      <c r="S77" s="20" t="str">
        <f aca="false">VLOOKUP(C77,Modulliste!C77:I161,7,0)</f>
        <v>WiSe</v>
      </c>
      <c r="T77" s="20" t="e">
        <f aca="false">SEARCH(S77,Studiengang!$B$9,1)</f>
        <v>#VALUE!</v>
      </c>
      <c r="U77" s="20" t="n">
        <f aca="false">IFERROR(T77,0)</f>
        <v>0</v>
      </c>
    </row>
    <row r="78" customFormat="false" ht="14.9" hidden="false" customHeight="false" outlineLevel="0" collapsed="false">
      <c r="A78" s="45" t="n">
        <f aca="false">Modulliste!A78</f>
        <v>8620650</v>
      </c>
      <c r="B78" s="45" t="n">
        <f aca="false">Modulliste!B78</f>
        <v>0</v>
      </c>
      <c r="C78" s="45" t="str">
        <f aca="false">Modulliste!C78</f>
        <v>ENE</v>
      </c>
      <c r="D78" s="27" t="s">
        <v>278</v>
      </c>
      <c r="E78" s="27" t="n">
        <v>90</v>
      </c>
      <c r="F78" s="27"/>
      <c r="G78" s="30" t="s">
        <v>431</v>
      </c>
      <c r="H78" s="30"/>
      <c r="I78" s="25"/>
      <c r="J78" s="25"/>
      <c r="K78" s="27" t="s">
        <v>8</v>
      </c>
      <c r="L78" s="27"/>
      <c r="M78" s="27"/>
      <c r="N78" s="27" t="s">
        <v>283</v>
      </c>
      <c r="O78" s="27"/>
      <c r="P78" s="52" t="str">
        <f aca="false">IF(OR(U78=1,S78="jedes Semester"),"ja","nein")</f>
        <v>nein</v>
      </c>
      <c r="Q78" s="24"/>
      <c r="R78" s="53"/>
      <c r="S78" s="20" t="str">
        <f aca="false">VLOOKUP(C78,Modulliste!C78:I162,7,0)</f>
        <v>WiSe</v>
      </c>
      <c r="T78" s="20" t="e">
        <f aca="false">SEARCH(S78,Studiengang!$B$9,1)</f>
        <v>#VALUE!</v>
      </c>
      <c r="U78" s="20" t="n">
        <f aca="false">IFERROR(T78,0)</f>
        <v>0</v>
      </c>
    </row>
    <row r="79" customFormat="false" ht="14.9" hidden="false" customHeight="false" outlineLevel="0" collapsed="false">
      <c r="A79" s="45" t="n">
        <f aca="false">Modulliste!A79</f>
        <v>8620660</v>
      </c>
      <c r="B79" s="45" t="n">
        <f aca="false">Modulliste!B79</f>
        <v>0</v>
      </c>
      <c r="C79" s="45" t="str">
        <f aca="false">Modulliste!C79</f>
        <v>ENS</v>
      </c>
      <c r="D79" s="27" t="s">
        <v>278</v>
      </c>
      <c r="E79" s="27" t="n">
        <v>90</v>
      </c>
      <c r="F79" s="27"/>
      <c r="G79" s="30" t="s">
        <v>432</v>
      </c>
      <c r="H79" s="30" t="s">
        <v>433</v>
      </c>
      <c r="I79" s="25"/>
      <c r="J79" s="25" t="s">
        <v>382</v>
      </c>
      <c r="K79" s="27" t="s">
        <v>8</v>
      </c>
      <c r="L79" s="27"/>
      <c r="M79" s="27"/>
      <c r="N79" s="27" t="s">
        <v>283</v>
      </c>
      <c r="O79" s="27"/>
      <c r="P79" s="52" t="str">
        <f aca="false">IF(OR(U79=1,S79="jedes Semester"),"ja","nein")</f>
        <v>nein</v>
      </c>
      <c r="Q79" s="24"/>
      <c r="R79" s="53"/>
      <c r="S79" s="20" t="str">
        <f aca="false">VLOOKUP(C79,Modulliste!C79:I163,7,0)</f>
        <v>WiSe</v>
      </c>
      <c r="T79" s="20" t="e">
        <f aca="false">SEARCH(S79,Studiengang!$B$9,1)</f>
        <v>#VALUE!</v>
      </c>
      <c r="U79" s="20" t="n">
        <f aca="false">IFERROR(T79,0)</f>
        <v>0</v>
      </c>
    </row>
    <row r="80" customFormat="false" ht="14.9" hidden="false" customHeight="false" outlineLevel="0" collapsed="false">
      <c r="A80" s="45" t="n">
        <f aca="false">Modulliste!A80</f>
        <v>8620670</v>
      </c>
      <c r="B80" s="45" t="n">
        <f aca="false">Modulliste!B80</f>
        <v>0</v>
      </c>
      <c r="C80" s="45" t="str">
        <f aca="false">Modulliste!C80</f>
        <v>ENT</v>
      </c>
      <c r="D80" s="27" t="s">
        <v>278</v>
      </c>
      <c r="E80" s="27" t="n">
        <v>90</v>
      </c>
      <c r="F80" s="27"/>
      <c r="G80" s="30" t="s">
        <v>434</v>
      </c>
      <c r="H80" s="30" t="s">
        <v>434</v>
      </c>
      <c r="I80" s="25"/>
      <c r="J80" s="25" t="s">
        <v>390</v>
      </c>
      <c r="K80" s="27" t="s">
        <v>8</v>
      </c>
      <c r="L80" s="27"/>
      <c r="M80" s="27"/>
      <c r="N80" s="27" t="s">
        <v>283</v>
      </c>
      <c r="O80" s="27"/>
      <c r="P80" s="52" t="str">
        <f aca="false">IF(OR(U80=1,S80="jedes Semester"),"ja","nein")</f>
        <v>nein</v>
      </c>
      <c r="Q80" s="24"/>
      <c r="R80" s="53"/>
      <c r="S80" s="20" t="str">
        <f aca="false">VLOOKUP(C80,Modulliste!C80:I164,7,0)</f>
        <v>WiSe</v>
      </c>
      <c r="T80" s="20" t="e">
        <f aca="false">SEARCH(S80,Studiengang!$B$9,1)</f>
        <v>#VALUE!</v>
      </c>
      <c r="U80" s="20" t="n">
        <f aca="false">IFERROR(T80,0)</f>
        <v>0</v>
      </c>
    </row>
    <row r="81" s="23" customFormat="true" ht="14.9" hidden="false" customHeight="false" outlineLevel="0" collapsed="false">
      <c r="A81" s="60" t="n">
        <f aca="false">Modulliste!A81</f>
        <v>8620690</v>
      </c>
      <c r="B81" s="60" t="n">
        <f aca="false">Modulliste!B81</f>
        <v>0</v>
      </c>
      <c r="C81" s="60" t="str">
        <f aca="false">Modulliste!C81</f>
        <v>MTW</v>
      </c>
      <c r="D81" s="43" t="s">
        <v>337</v>
      </c>
      <c r="E81" s="43" t="s">
        <v>288</v>
      </c>
      <c r="F81" s="43"/>
      <c r="G81" s="41" t="s">
        <v>435</v>
      </c>
      <c r="H81" s="41" t="s">
        <v>436</v>
      </c>
      <c r="I81" s="42"/>
      <c r="J81" s="42" t="s">
        <v>286</v>
      </c>
      <c r="K81" s="43" t="s">
        <v>8</v>
      </c>
      <c r="L81" s="43"/>
      <c r="M81" s="43"/>
      <c r="N81" s="43" t="s">
        <v>291</v>
      </c>
      <c r="O81" s="43"/>
      <c r="P81" s="61" t="s">
        <v>291</v>
      </c>
      <c r="Q81" s="40"/>
      <c r="R81" s="62"/>
      <c r="S81" s="20" t="str">
        <f aca="false">VLOOKUP(C81,Modulliste!C81:I165,7,0)</f>
        <v>jedes Semester</v>
      </c>
      <c r="T81" s="20" t="e">
        <f aca="false">SEARCH(S81,Studiengang!$B$9,1)</f>
        <v>#VALUE!</v>
      </c>
      <c r="U81" s="20" t="n">
        <f aca="false">IFERROR(T81,0)</f>
        <v>0</v>
      </c>
    </row>
    <row r="82" customFormat="false" ht="14.9" hidden="false" customHeight="false" outlineLevel="0" collapsed="false">
      <c r="A82" s="45" t="n">
        <f aca="false">Modulliste!A82</f>
        <v>8620700</v>
      </c>
      <c r="B82" s="45" t="n">
        <f aca="false">Modulliste!B82</f>
        <v>0</v>
      </c>
      <c r="C82" s="45" t="str">
        <f aca="false">Modulliste!C82</f>
        <v>PI</v>
      </c>
      <c r="D82" s="27" t="s">
        <v>278</v>
      </c>
      <c r="E82" s="27" t="n">
        <v>90</v>
      </c>
      <c r="F82" s="27"/>
      <c r="G82" s="30" t="s">
        <v>383</v>
      </c>
      <c r="H82" s="30" t="s">
        <v>437</v>
      </c>
      <c r="I82" s="25"/>
      <c r="J82" s="25" t="s">
        <v>438</v>
      </c>
      <c r="K82" s="27" t="s">
        <v>8</v>
      </c>
      <c r="L82" s="27"/>
      <c r="M82" s="27"/>
      <c r="N82" s="27" t="s">
        <v>283</v>
      </c>
      <c r="O82" s="27"/>
      <c r="P82" s="52" t="str">
        <f aca="false">IF(OR(U82=1,S82="jedes Semester"),"ja","nein")</f>
        <v>nein</v>
      </c>
      <c r="Q82" s="24" t="s">
        <v>385</v>
      </c>
      <c r="R82" s="53"/>
      <c r="S82" s="20" t="str">
        <f aca="false">VLOOKUP(C82,Modulliste!C82:I166,7,0)</f>
        <v>WiSe</v>
      </c>
      <c r="T82" s="20" t="e">
        <f aca="false">SEARCH(S82,Studiengang!$B$9,1)</f>
        <v>#VALUE!</v>
      </c>
      <c r="U82" s="20" t="n">
        <f aca="false">IFERROR(T82,0)</f>
        <v>0</v>
      </c>
    </row>
    <row r="83" customFormat="false" ht="14.9" hidden="false" customHeight="false" outlineLevel="0" collapsed="false">
      <c r="A83" s="45" t="n">
        <f aca="false">Modulliste!A83</f>
        <v>8620720</v>
      </c>
      <c r="B83" s="45" t="n">
        <f aca="false">Modulliste!B83</f>
        <v>0</v>
      </c>
      <c r="C83" s="45" t="str">
        <f aca="false">Modulliste!C83</f>
        <v>DIE</v>
      </c>
      <c r="D83" s="27" t="s">
        <v>439</v>
      </c>
      <c r="E83" s="27" t="s">
        <v>288</v>
      </c>
      <c r="F83" s="27"/>
      <c r="G83" s="30" t="s">
        <v>435</v>
      </c>
      <c r="H83" s="30" t="s">
        <v>436</v>
      </c>
      <c r="I83" s="25"/>
      <c r="J83" s="25"/>
      <c r="K83" s="27" t="s">
        <v>8</v>
      </c>
      <c r="L83" s="27"/>
      <c r="M83" s="27"/>
      <c r="N83" s="27" t="s">
        <v>291</v>
      </c>
      <c r="O83" s="27"/>
      <c r="P83" s="52" t="str">
        <f aca="false">IF(OR(U83=1,S83="jedes Semester"),"ja","nein")</f>
        <v>ja</v>
      </c>
      <c r="Q83" s="24"/>
      <c r="R83" s="53"/>
      <c r="S83" s="20" t="str">
        <f aca="false">VLOOKUP(C83,Modulliste!C83:I167,7,0)</f>
        <v>jedes Semester</v>
      </c>
      <c r="T83" s="20" t="e">
        <f aca="false">SEARCH(S83,Studiengang!$B$9,1)</f>
        <v>#VALUE!</v>
      </c>
      <c r="U83" s="20" t="n">
        <f aca="false">IFERROR(T83,0)</f>
        <v>0</v>
      </c>
    </row>
    <row r="84" customFormat="false" ht="14.9" hidden="false" customHeight="false" outlineLevel="0" collapsed="false">
      <c r="A84" s="45" t="n">
        <f aca="false">Modulliste!A84</f>
        <v>8620710</v>
      </c>
      <c r="B84" s="45" t="n">
        <f aca="false">Modulliste!B84</f>
        <v>0</v>
      </c>
      <c r="C84" s="45" t="str">
        <f aca="false">Modulliste!C84</f>
        <v>PRM</v>
      </c>
      <c r="D84" s="27" t="s">
        <v>403</v>
      </c>
      <c r="E84" s="27" t="n">
        <v>90</v>
      </c>
      <c r="F84" s="27"/>
      <c r="G84" s="30" t="s">
        <v>436</v>
      </c>
      <c r="H84" s="30" t="s">
        <v>440</v>
      </c>
      <c r="I84" s="25"/>
      <c r="J84" s="25" t="s">
        <v>441</v>
      </c>
      <c r="K84" s="27" t="s">
        <v>8</v>
      </c>
      <c r="L84" s="27"/>
      <c r="M84" s="27"/>
      <c r="N84" s="27" t="s">
        <v>283</v>
      </c>
      <c r="O84" s="27"/>
      <c r="P84" s="52" t="str">
        <f aca="false">IF(OR(U84=1,S84="jedes Semester"),"ja","nein")</f>
        <v>nein</v>
      </c>
      <c r="Q84" s="24" t="s">
        <v>385</v>
      </c>
      <c r="R84" s="53"/>
      <c r="S84" s="20" t="str">
        <f aca="false">VLOOKUP(C84,Modulliste!C84:I168,7,0)</f>
        <v>WiSe</v>
      </c>
      <c r="T84" s="20" t="e">
        <f aca="false">SEARCH(S84,Studiengang!$B$9,1)</f>
        <v>#VALUE!</v>
      </c>
      <c r="U84" s="20" t="n">
        <f aca="false">IFERROR(T84,0)</f>
        <v>0</v>
      </c>
    </row>
    <row r="85" s="64" customFormat="true" ht="14.9" hidden="false" customHeight="false" outlineLevel="0" collapsed="false">
      <c r="A85" s="60" t="n">
        <f aca="false">Modulliste!A85</f>
        <v>8620730</v>
      </c>
      <c r="B85" s="60" t="n">
        <f aca="false">Modulliste!B85</f>
        <v>0</v>
      </c>
      <c r="C85" s="60" t="str">
        <f aca="false">Modulliste!C85</f>
        <v>SYE</v>
      </c>
      <c r="D85" s="43" t="s">
        <v>278</v>
      </c>
      <c r="E85" s="43" t="n">
        <v>90</v>
      </c>
      <c r="F85" s="43" t="s">
        <v>442</v>
      </c>
      <c r="G85" s="41" t="s">
        <v>443</v>
      </c>
      <c r="H85" s="41" t="s">
        <v>355</v>
      </c>
      <c r="I85" s="42"/>
      <c r="J85" s="42"/>
      <c r="K85" s="43" t="s">
        <v>8</v>
      </c>
      <c r="L85" s="43"/>
      <c r="M85" s="43"/>
      <c r="N85" s="43" t="s">
        <v>283</v>
      </c>
      <c r="O85" s="43"/>
      <c r="P85" s="61" t="s">
        <v>291</v>
      </c>
      <c r="Q85" s="40"/>
      <c r="R85" s="62"/>
      <c r="S85" s="63" t="str">
        <f aca="false">VLOOKUP(C85,Modulliste!C85:I169,7,0)</f>
        <v>SoSe</v>
      </c>
      <c r="T85" s="63" t="n">
        <f aca="false">SEARCH(S85,Studiengang!$B$9,1)</f>
        <v>1</v>
      </c>
      <c r="U85" s="63" t="n">
        <f aca="false">IFERROR(T85,0)</f>
        <v>1</v>
      </c>
    </row>
    <row r="86" customFormat="false" ht="14.9" hidden="false" customHeight="false" outlineLevel="0" collapsed="false">
      <c r="A86" s="45" t="n">
        <f aca="false">Modulliste!A86</f>
        <v>8620740</v>
      </c>
      <c r="B86" s="45" t="n">
        <f aca="false">Modulliste!B86</f>
        <v>0</v>
      </c>
      <c r="C86" s="45" t="str">
        <f aca="false">Modulliste!C86</f>
        <v>MLJ</v>
      </c>
      <c r="D86" s="27" t="s">
        <v>337</v>
      </c>
      <c r="E86" s="27" t="s">
        <v>288</v>
      </c>
      <c r="F86" s="27" t="s">
        <v>444</v>
      </c>
      <c r="G86" s="30" t="s">
        <v>445</v>
      </c>
      <c r="H86" s="30" t="s">
        <v>446</v>
      </c>
      <c r="I86" s="25"/>
      <c r="J86" s="25"/>
      <c r="K86" s="27" t="s">
        <v>8</v>
      </c>
      <c r="L86" s="27"/>
      <c r="M86" s="27"/>
      <c r="N86" s="27" t="s">
        <v>291</v>
      </c>
      <c r="O86" s="27"/>
      <c r="P86" s="52" t="str">
        <f aca="false">IF(OR(U86=1,S86="jedes Semester"),"ja","nein")</f>
        <v>nein</v>
      </c>
      <c r="Q86" s="24"/>
      <c r="R86" s="53"/>
      <c r="S86" s="20" t="str">
        <f aca="false">VLOOKUP(C86,Modulliste!C86:I170,7,0)</f>
        <v>WiSe</v>
      </c>
      <c r="T86" s="20" t="e">
        <f aca="false">SEARCH(S86,Studiengang!$B$9,1)</f>
        <v>#VALUE!</v>
      </c>
      <c r="U86" s="20" t="n">
        <f aca="false">IFERROR(T86,0)</f>
        <v>0</v>
      </c>
    </row>
    <row r="87" customFormat="false" ht="14.9" hidden="false" customHeight="false" outlineLevel="0" collapsed="false">
      <c r="A87" s="45" t="n">
        <f aca="false">Modulliste!A87</f>
        <v>0</v>
      </c>
      <c r="B87" s="45" t="n">
        <f aca="false">Modulliste!B87</f>
        <v>0</v>
      </c>
      <c r="C87" s="45" t="n">
        <f aca="false">Modulliste!C87</f>
        <v>0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52"/>
      <c r="Q87" s="53"/>
      <c r="R87" s="53"/>
    </row>
    <row r="88" customFormat="false" ht="14.9" hidden="false" customHeight="false" outlineLevel="0" collapsed="false">
      <c r="A88" s="45" t="n">
        <f aca="false">Modulliste!A88</f>
        <v>0</v>
      </c>
      <c r="B88" s="45" t="n">
        <f aca="false">Modulliste!B88</f>
        <v>0</v>
      </c>
      <c r="C88" s="45" t="n">
        <f aca="false">Modulliste!C88</f>
        <v>0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52"/>
      <c r="Q88" s="53"/>
      <c r="R88" s="53"/>
    </row>
    <row r="89" customFormat="false" ht="14.9" hidden="false" customHeight="false" outlineLevel="0" collapsed="false">
      <c r="A89" s="45" t="n">
        <f aca="false">Modulliste!A89</f>
        <v>0</v>
      </c>
      <c r="B89" s="45" t="n">
        <f aca="false">Modulliste!B89</f>
        <v>0</v>
      </c>
      <c r="C89" s="45" t="n">
        <f aca="false">Modulliste!C89</f>
        <v>0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52"/>
      <c r="Q89" s="53"/>
      <c r="R89" s="53"/>
    </row>
    <row r="90" customFormat="false" ht="14.9" hidden="false" customHeight="false" outlineLevel="0" collapsed="false">
      <c r="A90" s="45" t="n">
        <f aca="false">Modulliste!A90</f>
        <v>0</v>
      </c>
      <c r="B90" s="45" t="n">
        <f aca="false">Modulliste!B90</f>
        <v>0</v>
      </c>
      <c r="C90" s="45" t="n">
        <f aca="false">Modulliste!C90</f>
        <v>0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52"/>
      <c r="Q90" s="53"/>
      <c r="R90" s="53"/>
    </row>
    <row r="91" customFormat="false" ht="14.9" hidden="false" customHeight="false" outlineLevel="0" collapsed="false">
      <c r="A91" s="45" t="n">
        <f aca="false">Modulliste!A91</f>
        <v>0</v>
      </c>
      <c r="B91" s="45" t="n">
        <f aca="false">Modulliste!B91</f>
        <v>0</v>
      </c>
      <c r="C91" s="45" t="n">
        <f aca="false">Modulliste!C91</f>
        <v>0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52"/>
      <c r="Q91" s="53"/>
      <c r="R91" s="53"/>
    </row>
    <row r="92" customFormat="false" ht="14.9" hidden="false" customHeight="false" outlineLevel="0" collapsed="false">
      <c r="A92" s="45" t="n">
        <f aca="false">Modulliste!A92</f>
        <v>0</v>
      </c>
      <c r="B92" s="45" t="n">
        <f aca="false">Modulliste!B92</f>
        <v>0</v>
      </c>
      <c r="C92" s="45" t="n">
        <f aca="false">Modulliste!C92</f>
        <v>0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52"/>
      <c r="Q92" s="53"/>
      <c r="R92" s="53"/>
    </row>
    <row r="93" customFormat="false" ht="14.9" hidden="false" customHeight="false" outlineLevel="0" collapsed="false">
      <c r="A93" s="45" t="n">
        <f aca="false">Modulliste!A93</f>
        <v>0</v>
      </c>
      <c r="B93" s="45" t="n">
        <f aca="false">Modulliste!B93</f>
        <v>0</v>
      </c>
      <c r="C93" s="45" t="n">
        <f aca="false">Modulliste!C93</f>
        <v>0</v>
      </c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52"/>
      <c r="Q93" s="53"/>
      <c r="R93" s="53"/>
    </row>
    <row r="94" customFormat="false" ht="14.9" hidden="false" customHeight="false" outlineLevel="0" collapsed="false">
      <c r="A94" s="45" t="n">
        <f aca="false">Modulliste!A94</f>
        <v>0</v>
      </c>
      <c r="B94" s="45" t="n">
        <f aca="false">Modulliste!B94</f>
        <v>0</v>
      </c>
      <c r="C94" s="45" t="n">
        <f aca="false">Modulliste!C94</f>
        <v>0</v>
      </c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52"/>
      <c r="Q94" s="53"/>
      <c r="R94" s="53"/>
    </row>
    <row r="95" customFormat="false" ht="14.9" hidden="false" customHeight="false" outlineLevel="0" collapsed="false">
      <c r="A95" s="45" t="n">
        <f aca="false">Modulliste!A95</f>
        <v>0</v>
      </c>
      <c r="B95" s="45" t="n">
        <f aca="false">Modulliste!B95</f>
        <v>0</v>
      </c>
      <c r="C95" s="45" t="n">
        <f aca="false">Modulliste!C95</f>
        <v>0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52"/>
      <c r="Q95" s="53"/>
      <c r="R95" s="53"/>
    </row>
    <row r="96" customFormat="false" ht="14.9" hidden="false" customHeight="false" outlineLevel="0" collapsed="false">
      <c r="A96" s="45" t="n">
        <f aca="false">Modulliste!A96</f>
        <v>0</v>
      </c>
      <c r="B96" s="45" t="n">
        <f aca="false">Modulliste!B96</f>
        <v>0</v>
      </c>
      <c r="C96" s="45" t="n">
        <f aca="false">Modulliste!C96</f>
        <v>0</v>
      </c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52"/>
      <c r="Q96" s="53"/>
      <c r="R96" s="53"/>
    </row>
    <row r="97" customFormat="false" ht="14.9" hidden="false" customHeight="false" outlineLevel="0" collapsed="false">
      <c r="A97" s="45" t="n">
        <f aca="false">Modulliste!A97</f>
        <v>0</v>
      </c>
      <c r="B97" s="45" t="n">
        <f aca="false">Modulliste!B97</f>
        <v>0</v>
      </c>
      <c r="C97" s="45" t="n">
        <f aca="false">Modulliste!C97</f>
        <v>0</v>
      </c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52"/>
      <c r="Q97" s="53"/>
      <c r="R97" s="53"/>
    </row>
    <row r="98" customFormat="false" ht="14.9" hidden="false" customHeight="false" outlineLevel="0" collapsed="false">
      <c r="A98" s="45" t="n">
        <f aca="false">Modulliste!A98</f>
        <v>0</v>
      </c>
      <c r="B98" s="45" t="n">
        <f aca="false">Modulliste!B98</f>
        <v>0</v>
      </c>
      <c r="C98" s="45" t="n">
        <f aca="false">Modulliste!C98</f>
        <v>0</v>
      </c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52"/>
      <c r="Q98" s="53"/>
      <c r="R98" s="53"/>
    </row>
    <row r="99" customFormat="false" ht="14.9" hidden="false" customHeight="false" outlineLevel="0" collapsed="false">
      <c r="A99" s="45" t="n">
        <f aca="false">Modulliste!A99</f>
        <v>0</v>
      </c>
      <c r="B99" s="45" t="n">
        <f aca="false">Modulliste!B99</f>
        <v>0</v>
      </c>
      <c r="C99" s="45" t="n">
        <f aca="false">Modulliste!C99</f>
        <v>0</v>
      </c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52"/>
      <c r="Q99" s="53"/>
      <c r="R99" s="53"/>
    </row>
    <row r="100" customFormat="false" ht="14.9" hidden="false" customHeight="false" outlineLevel="0" collapsed="false">
      <c r="A100" s="45" t="n">
        <f aca="false">Modulliste!A100</f>
        <v>0</v>
      </c>
      <c r="B100" s="45" t="n">
        <f aca="false">Modulliste!B100</f>
        <v>0</v>
      </c>
      <c r="C100" s="45" t="n">
        <f aca="false">Modulliste!C100</f>
        <v>0</v>
      </c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52"/>
      <c r="Q100" s="53"/>
      <c r="R100" s="53"/>
    </row>
    <row r="101" customFormat="false" ht="14.9" hidden="false" customHeight="false" outlineLevel="0" collapsed="false">
      <c r="A101" s="45" t="n">
        <f aca="false">Modulliste!A101</f>
        <v>0</v>
      </c>
      <c r="B101" s="45" t="n">
        <f aca="false">Modulliste!B101</f>
        <v>0</v>
      </c>
      <c r="C101" s="45" t="n">
        <f aca="false">Modulliste!C101</f>
        <v>0</v>
      </c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52"/>
      <c r="Q101" s="53"/>
      <c r="R101" s="53"/>
    </row>
    <row r="104" customFormat="false" ht="12.75" hidden="false" customHeight="true" outlineLevel="0" collapsed="false">
      <c r="D104" s="54" t="s">
        <v>278</v>
      </c>
      <c r="E104" s="54" t="s">
        <v>447</v>
      </c>
      <c r="J104" s="54" t="s">
        <v>448</v>
      </c>
      <c r="K104" s="54" t="s">
        <v>449</v>
      </c>
    </row>
    <row r="105" customFormat="false" ht="12.75" hidden="false" customHeight="true" outlineLevel="0" collapsed="false">
      <c r="D105" s="54" t="s">
        <v>413</v>
      </c>
      <c r="E105" s="54" t="s">
        <v>450</v>
      </c>
      <c r="J105" s="54" t="s">
        <v>451</v>
      </c>
      <c r="K105" s="54" t="s">
        <v>452</v>
      </c>
    </row>
    <row r="106" customFormat="false" ht="12.75" hidden="false" customHeight="true" outlineLevel="0" collapsed="false">
      <c r="D106" s="54" t="s">
        <v>453</v>
      </c>
      <c r="E106" s="54" t="s">
        <v>454</v>
      </c>
      <c r="J106" s="54" t="s">
        <v>455</v>
      </c>
      <c r="K106" s="54" t="s">
        <v>456</v>
      </c>
    </row>
    <row r="107" customFormat="false" ht="12.75" hidden="false" customHeight="true" outlineLevel="0" collapsed="false">
      <c r="D107" s="54" t="s">
        <v>287</v>
      </c>
      <c r="E107" s="54" t="s">
        <v>457</v>
      </c>
      <c r="J107" s="54" t="s">
        <v>458</v>
      </c>
      <c r="K107" s="54" t="s">
        <v>459</v>
      </c>
    </row>
    <row r="108" customFormat="false" ht="12.75" hidden="false" customHeight="true" outlineLevel="0" collapsed="false">
      <c r="D108" s="54" t="s">
        <v>460</v>
      </c>
      <c r="E108" s="54" t="s">
        <v>461</v>
      </c>
      <c r="J108" s="66" t="s">
        <v>462</v>
      </c>
      <c r="K108" s="54" t="s">
        <v>463</v>
      </c>
    </row>
    <row r="109" customFormat="false" ht="12.75" hidden="false" customHeight="true" outlineLevel="0" collapsed="false">
      <c r="D109" s="54" t="s">
        <v>464</v>
      </c>
      <c r="E109" s="54" t="s">
        <v>465</v>
      </c>
      <c r="J109" s="54" t="s">
        <v>343</v>
      </c>
      <c r="K109" s="54" t="s">
        <v>466</v>
      </c>
    </row>
    <row r="110" customFormat="false" ht="12.75" hidden="false" customHeight="true" outlineLevel="0" collapsed="false">
      <c r="D110" s="54" t="s">
        <v>467</v>
      </c>
      <c r="E110" s="54" t="s">
        <v>468</v>
      </c>
      <c r="J110" s="54" t="s">
        <v>469</v>
      </c>
      <c r="K110" s="54" t="s">
        <v>470</v>
      </c>
    </row>
    <row r="111" customFormat="false" ht="12.75" hidden="false" customHeight="true" outlineLevel="0" collapsed="false">
      <c r="D111" s="54" t="s">
        <v>471</v>
      </c>
      <c r="E111" s="54" t="s">
        <v>472</v>
      </c>
      <c r="J111" s="54" t="s">
        <v>473</v>
      </c>
      <c r="K111" s="54" t="s">
        <v>474</v>
      </c>
    </row>
    <row r="112" customFormat="false" ht="12.75" hidden="false" customHeight="true" outlineLevel="0" collapsed="false">
      <c r="D112" s="54" t="s">
        <v>475</v>
      </c>
      <c r="E112" s="54" t="s">
        <v>476</v>
      </c>
      <c r="J112" s="54" t="s">
        <v>286</v>
      </c>
      <c r="K112" s="54" t="s">
        <v>477</v>
      </c>
    </row>
    <row r="113" customFormat="false" ht="12.75" hidden="false" customHeight="true" outlineLevel="0" collapsed="false">
      <c r="D113" s="54" t="s">
        <v>478</v>
      </c>
      <c r="E113" s="54" t="s">
        <v>479</v>
      </c>
    </row>
    <row r="114" customFormat="false" ht="12.75" hidden="false" customHeight="true" outlineLevel="0" collapsed="false">
      <c r="D114" s="54" t="s">
        <v>480</v>
      </c>
      <c r="E114" s="54" t="s">
        <v>481</v>
      </c>
    </row>
    <row r="115" customFormat="false" ht="12.75" hidden="false" customHeight="true" outlineLevel="0" collapsed="false">
      <c r="D115" s="67" t="s">
        <v>337</v>
      </c>
      <c r="E115" s="67" t="s">
        <v>482</v>
      </c>
    </row>
    <row r="116" customFormat="false" ht="12.75" hidden="false" customHeight="true" outlineLevel="0" collapsed="false">
      <c r="D116" s="67" t="s">
        <v>483</v>
      </c>
      <c r="E116" s="67" t="s">
        <v>484</v>
      </c>
    </row>
    <row r="117" customFormat="false" ht="12.75" hidden="false" customHeight="true" outlineLevel="0" collapsed="false">
      <c r="D117" s="67" t="s">
        <v>485</v>
      </c>
      <c r="E117" s="67" t="s">
        <v>486</v>
      </c>
    </row>
    <row r="118" customFormat="false" ht="12.75" hidden="false" customHeight="true" outlineLevel="0" collapsed="false">
      <c r="D118" s="54" t="s">
        <v>368</v>
      </c>
      <c r="E118" s="54" t="s">
        <v>487</v>
      </c>
    </row>
    <row r="119" customFormat="false" ht="12.75" hidden="false" customHeight="true" outlineLevel="0" collapsed="false">
      <c r="D119" s="54" t="s">
        <v>488</v>
      </c>
      <c r="E119" s="54" t="s">
        <v>489</v>
      </c>
    </row>
  </sheetData>
  <dataValidations count="5">
    <dataValidation allowBlank="true" errorStyle="stop" operator="equal" showDropDown="false" showErrorMessage="true" showInputMessage="true" sqref="D2:D101" type="list">
      <formula1>'Drop-Down-Menü'!$A$31:$A$41</formula1>
      <formula2>0</formula2>
    </dataValidation>
    <dataValidation allowBlank="true" errorStyle="stop" operator="equal" showDropDown="false" showErrorMessage="true" showInputMessage="true" sqref="E2:E101" type="list">
      <formula1>'Drop-Down-Menü'!$B$31:$B$45</formula1>
      <formula2>0</formula2>
    </dataValidation>
    <dataValidation allowBlank="true" errorStyle="stop" operator="equal" showDropDown="false" showErrorMessage="true" showInputMessage="true" sqref="K2:K101" type="list">
      <formula1>'Drop-Down-Menü'!$C$31:$C$36</formula1>
      <formula2>0</formula2>
    </dataValidation>
    <dataValidation allowBlank="true" errorStyle="stop" operator="equal" showDropDown="false" showErrorMessage="true" showInputMessage="true" sqref="N2:N101" type="list">
      <formula1>'Drop-Down-Menü'!$D$39:$D$40</formula1>
      <formula2>0</formula2>
    </dataValidation>
    <dataValidation allowBlank="true" errorStyle="stop" operator="equal" showDropDown="false" showErrorMessage="true" showInputMessage="true" sqref="O2:O101" type="list">
      <formula1>'Drop-Down-Menü'!$D$31:$D$33</formula1>
      <formula2>0</formula2>
    </dataValidation>
  </dataValidations>
  <printOptions headings="false" gridLines="false" gridLinesSet="true" horizontalCentered="true" verticalCentered="false"/>
  <pageMargins left="0.7" right="0.7" top="0.7875" bottom="0.7875" header="0.3" footer="0.3"/>
  <pageSetup paperSize="9" scale="100" fitToWidth="4" fitToHeight="3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2" activeCellId="1" sqref="L28 A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2" width="107.43"/>
    <col collapsed="false" customWidth="false" hidden="false" outlineLevel="0" max="16384" min="2" style="2" width="11.43"/>
  </cols>
  <sheetData>
    <row r="1" customFormat="false" ht="14.9" hidden="false" customHeight="false" outlineLevel="0" collapsed="false">
      <c r="A1" s="68" t="s">
        <v>490</v>
      </c>
      <c r="B1" s="69"/>
      <c r="C1" s="69"/>
      <c r="D1" s="69"/>
      <c r="E1" s="69"/>
      <c r="F1" s="69"/>
      <c r="G1" s="69"/>
      <c r="H1" s="69"/>
      <c r="I1" s="69"/>
      <c r="J1" s="69"/>
    </row>
    <row r="2" customFormat="false" ht="408.75" hidden="false" customHeight="true" outlineLevel="0" collapsed="false">
      <c r="A2" s="70"/>
      <c r="B2" s="69"/>
      <c r="C2" s="69"/>
      <c r="D2" s="69"/>
      <c r="E2" s="69"/>
      <c r="F2" s="69"/>
      <c r="G2" s="69"/>
      <c r="H2" s="69"/>
      <c r="I2" s="69"/>
      <c r="J2" s="69"/>
    </row>
    <row r="3" customFormat="false" ht="12.75" hidden="false" customHeight="false" outlineLevel="0" collapsed="false">
      <c r="A3" s="69"/>
      <c r="B3" s="69"/>
      <c r="C3" s="69"/>
      <c r="D3" s="69"/>
      <c r="E3" s="69"/>
      <c r="F3" s="69"/>
      <c r="G3" s="69"/>
      <c r="H3" s="69"/>
      <c r="I3" s="69"/>
      <c r="J3" s="69"/>
    </row>
    <row r="4" customFormat="false" ht="12.75" hidden="false" customHeight="false" outlineLevel="0" collapsed="false">
      <c r="A4" s="69"/>
      <c r="B4" s="69"/>
      <c r="C4" s="69"/>
      <c r="D4" s="69"/>
      <c r="E4" s="69"/>
      <c r="F4" s="69"/>
      <c r="G4" s="69"/>
      <c r="H4" s="69"/>
      <c r="I4" s="69"/>
      <c r="J4" s="69"/>
    </row>
    <row r="5" customFormat="false" ht="12.75" hidden="false" customHeight="false" outlineLevel="0" collapsed="false">
      <c r="A5" s="69"/>
      <c r="B5" s="69"/>
      <c r="C5" s="69"/>
      <c r="D5" s="69"/>
      <c r="E5" s="69"/>
      <c r="F5" s="69"/>
      <c r="G5" s="69"/>
      <c r="H5" s="69"/>
      <c r="I5" s="69"/>
      <c r="J5" s="69"/>
    </row>
    <row r="6" customFormat="false" ht="12.75" hidden="false" customHeight="false" outlineLevel="0" collapsed="false">
      <c r="A6" s="69"/>
      <c r="B6" s="69"/>
      <c r="C6" s="69"/>
      <c r="D6" s="69"/>
      <c r="E6" s="69"/>
      <c r="F6" s="69"/>
      <c r="G6" s="69"/>
      <c r="H6" s="69"/>
      <c r="I6" s="69"/>
      <c r="J6" s="69"/>
    </row>
    <row r="7" customFormat="false" ht="12.75" hidden="false" customHeight="false" outlineLevel="0" collapsed="false">
      <c r="A7" s="69"/>
      <c r="B7" s="69"/>
      <c r="C7" s="69"/>
      <c r="D7" s="69"/>
      <c r="E7" s="69"/>
      <c r="F7" s="69"/>
      <c r="G7" s="69"/>
      <c r="H7" s="69"/>
      <c r="I7" s="69"/>
      <c r="J7" s="69"/>
    </row>
    <row r="8" customFormat="false" ht="12.75" hidden="false" customHeight="false" outlineLevel="0" collapsed="false">
      <c r="A8" s="69"/>
      <c r="B8" s="69"/>
      <c r="C8" s="69"/>
      <c r="D8" s="69"/>
      <c r="E8" s="69"/>
      <c r="F8" s="69"/>
      <c r="G8" s="69"/>
      <c r="H8" s="69"/>
      <c r="I8" s="69"/>
      <c r="J8" s="69"/>
    </row>
    <row r="9" customFormat="false" ht="12.75" hidden="false" customHeight="false" outlineLevel="0" collapsed="false">
      <c r="A9" s="69"/>
      <c r="B9" s="69"/>
      <c r="C9" s="69"/>
      <c r="D9" s="69"/>
      <c r="E9" s="69"/>
      <c r="F9" s="69"/>
      <c r="G9" s="69"/>
      <c r="H9" s="69"/>
      <c r="I9" s="69"/>
      <c r="J9" s="69"/>
    </row>
    <row r="10" customFormat="false" ht="12.75" hidden="false" customHeight="false" outlineLevel="0" collapsed="false">
      <c r="A10" s="69"/>
      <c r="B10" s="69"/>
      <c r="C10" s="69"/>
      <c r="D10" s="69"/>
      <c r="E10" s="69"/>
      <c r="F10" s="69"/>
      <c r="G10" s="69"/>
      <c r="H10" s="69"/>
      <c r="I10" s="69"/>
      <c r="J10" s="69"/>
    </row>
    <row r="11" customFormat="false" ht="12.75" hidden="false" customHeight="false" outlineLevel="0" collapsed="false">
      <c r="A11" s="69"/>
      <c r="B11" s="69"/>
      <c r="C11" s="69"/>
      <c r="D11" s="69"/>
      <c r="E11" s="69"/>
      <c r="F11" s="69"/>
      <c r="G11" s="69"/>
      <c r="H11" s="69"/>
      <c r="I11" s="69"/>
      <c r="J11" s="69"/>
    </row>
    <row r="12" customFormat="false" ht="12.75" hidden="false" customHeight="false" outlineLevel="0" collapsed="false">
      <c r="A12" s="69"/>
      <c r="B12" s="69"/>
      <c r="C12" s="69"/>
      <c r="D12" s="69"/>
      <c r="E12" s="69"/>
      <c r="F12" s="69"/>
      <c r="G12" s="69"/>
      <c r="H12" s="69"/>
      <c r="I12" s="69"/>
      <c r="J12" s="69"/>
    </row>
    <row r="13" customFormat="false" ht="12.75" hidden="false" customHeight="false" outlineLevel="0" collapsed="false">
      <c r="A13" s="69"/>
      <c r="B13" s="69"/>
      <c r="C13" s="69"/>
      <c r="D13" s="69"/>
      <c r="E13" s="69"/>
      <c r="F13" s="69"/>
      <c r="G13" s="69"/>
      <c r="H13" s="69"/>
      <c r="I13" s="69"/>
      <c r="J13" s="69"/>
    </row>
    <row r="14" customFormat="false" ht="12.75" hidden="false" customHeight="false" outlineLevel="0" collapsed="false">
      <c r="A14" s="69"/>
      <c r="B14" s="69"/>
      <c r="C14" s="69"/>
      <c r="D14" s="69"/>
      <c r="E14" s="69"/>
      <c r="F14" s="69"/>
      <c r="G14" s="69"/>
      <c r="H14" s="69"/>
      <c r="I14" s="69"/>
      <c r="J14" s="69"/>
    </row>
    <row r="15" customFormat="false" ht="12.75" hidden="false" customHeight="false" outlineLevel="0" collapsed="false">
      <c r="A15" s="69"/>
      <c r="B15" s="69"/>
      <c r="C15" s="69"/>
      <c r="D15" s="69"/>
      <c r="E15" s="69"/>
      <c r="F15" s="69"/>
      <c r="G15" s="69"/>
      <c r="H15" s="69"/>
      <c r="I15" s="69"/>
      <c r="J15" s="69"/>
    </row>
  </sheetData>
  <printOptions headings="false" gridLines="false" gridLinesSet="true" horizontalCentered="true" verticalCentered="false"/>
  <pageMargins left="0.7" right="0.7" top="0.7875" bottom="0.7875" header="0.3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9" activeCellId="1" sqref="L28 C9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20" width="40.29"/>
    <col collapsed="false" customWidth="true" hidden="false" outlineLevel="0" max="2" min="2" style="47" width="65"/>
    <col collapsed="false" customWidth="true" hidden="false" outlineLevel="0" max="3" min="3" style="47" width="24.71"/>
    <col collapsed="false" customWidth="true" hidden="false" outlineLevel="0" max="4" min="4" style="47" width="75.42"/>
    <col collapsed="false" customWidth="false" hidden="false" outlineLevel="0" max="16384" min="5" style="20" width="11.43"/>
  </cols>
  <sheetData>
    <row r="1" customFormat="false" ht="14.9" hidden="false" customHeight="false" outlineLevel="0" collapsed="false">
      <c r="A1" s="71" t="s">
        <v>491</v>
      </c>
      <c r="B1" s="72" t="s">
        <v>492</v>
      </c>
      <c r="C1" s="72" t="s">
        <v>493</v>
      </c>
      <c r="D1" s="72" t="s">
        <v>494</v>
      </c>
    </row>
    <row r="2" customFormat="false" ht="28.35" hidden="false" customHeight="false" outlineLevel="0" collapsed="false">
      <c r="A2" s="4" t="s">
        <v>495</v>
      </c>
      <c r="B2" s="27" t="s">
        <v>496</v>
      </c>
      <c r="C2" s="27" t="s">
        <v>497</v>
      </c>
      <c r="D2" s="27" t="s">
        <v>498</v>
      </c>
    </row>
    <row r="3" customFormat="false" ht="14.9" hidden="false" customHeight="false" outlineLevel="0" collapsed="false">
      <c r="A3" s="4" t="s">
        <v>499</v>
      </c>
      <c r="B3" s="27"/>
      <c r="C3" s="27" t="s">
        <v>500</v>
      </c>
      <c r="D3" s="27" t="s">
        <v>498</v>
      </c>
    </row>
    <row r="4" customFormat="false" ht="14.9" hidden="false" customHeight="false" outlineLevel="0" collapsed="false">
      <c r="A4" s="46" t="s">
        <v>501</v>
      </c>
      <c r="B4" s="27" t="s">
        <v>502</v>
      </c>
      <c r="C4" s="27" t="s">
        <v>29</v>
      </c>
      <c r="D4" s="27" t="s">
        <v>503</v>
      </c>
    </row>
    <row r="5" customFormat="false" ht="14.9" hidden="false" customHeight="false" outlineLevel="0" collapsed="false">
      <c r="A5" s="46"/>
      <c r="B5" s="27" t="s">
        <v>504</v>
      </c>
      <c r="C5" s="27" t="s">
        <v>154</v>
      </c>
      <c r="D5" s="27"/>
    </row>
    <row r="6" customFormat="false" ht="14.9" hidden="false" customHeight="false" outlineLevel="0" collapsed="false">
      <c r="A6" s="46"/>
      <c r="B6" s="27" t="s">
        <v>505</v>
      </c>
      <c r="C6" s="27" t="s">
        <v>143</v>
      </c>
      <c r="D6" s="27"/>
    </row>
    <row r="7" customFormat="false" ht="14.9" hidden="false" customHeight="false" outlineLevel="0" collapsed="false">
      <c r="A7" s="46"/>
      <c r="B7" s="27" t="s">
        <v>506</v>
      </c>
      <c r="C7" s="27" t="s">
        <v>507</v>
      </c>
      <c r="D7" s="27"/>
    </row>
    <row r="8" customFormat="false" ht="14.9" hidden="false" customHeight="false" outlineLevel="0" collapsed="false">
      <c r="A8" s="46"/>
      <c r="B8" s="27" t="s">
        <v>508</v>
      </c>
      <c r="C8" s="27" t="s">
        <v>509</v>
      </c>
      <c r="D8" s="27"/>
    </row>
    <row r="9" customFormat="false" ht="28.35" hidden="false" customHeight="false" outlineLevel="0" collapsed="false">
      <c r="A9" s="46" t="s">
        <v>510</v>
      </c>
      <c r="B9" s="27" t="s">
        <v>511</v>
      </c>
      <c r="C9" s="27" t="s">
        <v>512</v>
      </c>
      <c r="D9" s="27" t="s">
        <v>498</v>
      </c>
    </row>
    <row r="10" customFormat="false" ht="14.9" hidden="false" customHeight="false" outlineLevel="0" collapsed="false">
      <c r="A10" s="46" t="s">
        <v>513</v>
      </c>
      <c r="B10" s="27"/>
      <c r="C10" s="27" t="s">
        <v>30</v>
      </c>
      <c r="D10" s="27" t="s">
        <v>503</v>
      </c>
    </row>
    <row r="11" customFormat="false" ht="28.35" hidden="false" customHeight="false" outlineLevel="0" collapsed="false">
      <c r="A11" s="46" t="s">
        <v>514</v>
      </c>
      <c r="B11" s="27" t="s">
        <v>515</v>
      </c>
      <c r="C11" s="27" t="s">
        <v>278</v>
      </c>
      <c r="D11" s="27" t="s">
        <v>516</v>
      </c>
    </row>
    <row r="12" customFormat="false" ht="14.9" hidden="false" customHeight="false" outlineLevel="0" collapsed="false">
      <c r="A12" s="46" t="s">
        <v>517</v>
      </c>
      <c r="B12" s="27" t="s">
        <v>518</v>
      </c>
      <c r="C12" s="27" t="n">
        <v>90</v>
      </c>
      <c r="D12" s="27" t="s">
        <v>503</v>
      </c>
    </row>
    <row r="13" customFormat="false" ht="28.35" hidden="false" customHeight="false" outlineLevel="0" collapsed="false">
      <c r="A13" s="46" t="s">
        <v>519</v>
      </c>
      <c r="B13" s="27"/>
      <c r="C13" s="27" t="s">
        <v>520</v>
      </c>
      <c r="D13" s="27" t="s">
        <v>521</v>
      </c>
    </row>
    <row r="14" customFormat="false" ht="41.75" hidden="false" customHeight="false" outlineLevel="0" collapsed="false">
      <c r="A14" s="46"/>
      <c r="B14" s="27"/>
      <c r="C14" s="27" t="s">
        <v>522</v>
      </c>
      <c r="D14" s="27"/>
    </row>
    <row r="15" customFormat="false" ht="14.9" hidden="false" customHeight="false" outlineLevel="0" collapsed="false">
      <c r="A15" s="46"/>
      <c r="B15" s="27"/>
      <c r="C15" s="27" t="s">
        <v>523</v>
      </c>
      <c r="D15" s="27"/>
    </row>
    <row r="16" customFormat="false" ht="14.9" hidden="false" customHeight="false" outlineLevel="0" collapsed="false">
      <c r="A16" s="46" t="s">
        <v>524</v>
      </c>
      <c r="B16" s="27" t="s">
        <v>525</v>
      </c>
      <c r="C16" s="73" t="s">
        <v>526</v>
      </c>
      <c r="D16" s="27"/>
    </row>
    <row r="17" customFormat="false" ht="28.35" hidden="false" customHeight="false" outlineLevel="0" collapsed="false">
      <c r="A17" s="46"/>
      <c r="B17" s="27" t="s">
        <v>527</v>
      </c>
      <c r="C17" s="73" t="s">
        <v>528</v>
      </c>
      <c r="D17" s="73"/>
    </row>
    <row r="18" customFormat="false" ht="41.75" hidden="false" customHeight="false" outlineLevel="0" collapsed="false">
      <c r="A18" s="46"/>
      <c r="B18" s="27" t="s">
        <v>529</v>
      </c>
      <c r="C18" s="27" t="s">
        <v>530</v>
      </c>
      <c r="D18" s="27" t="s">
        <v>531</v>
      </c>
    </row>
    <row r="19" customFormat="false" ht="14.9" hidden="false" customHeight="false" outlineLevel="0" collapsed="false">
      <c r="A19" s="46" t="s">
        <v>532</v>
      </c>
      <c r="B19" s="27" t="s">
        <v>533</v>
      </c>
      <c r="C19" s="27" t="s">
        <v>526</v>
      </c>
      <c r="D19" s="73"/>
    </row>
    <row r="20" customFormat="false" ht="28.35" hidden="false" customHeight="false" outlineLevel="0" collapsed="false">
      <c r="A20" s="46"/>
      <c r="B20" s="27" t="s">
        <v>534</v>
      </c>
      <c r="C20" s="73" t="s">
        <v>528</v>
      </c>
      <c r="D20" s="73"/>
    </row>
    <row r="21" customFormat="false" ht="41.75" hidden="false" customHeight="false" outlineLevel="0" collapsed="false">
      <c r="A21" s="46"/>
      <c r="B21" s="27" t="s">
        <v>535</v>
      </c>
      <c r="C21" s="27" t="s">
        <v>536</v>
      </c>
      <c r="D21" s="27" t="s">
        <v>531</v>
      </c>
    </row>
    <row r="22" customFormat="false" ht="28.35" hidden="false" customHeight="false" outlineLevel="0" collapsed="false">
      <c r="A22" s="46" t="s">
        <v>537</v>
      </c>
      <c r="B22" s="27" t="s">
        <v>538</v>
      </c>
      <c r="C22" s="27" t="s">
        <v>8</v>
      </c>
      <c r="D22" s="27" t="s">
        <v>539</v>
      </c>
    </row>
    <row r="23" customFormat="false" ht="14.9" hidden="false" customHeight="false" outlineLevel="0" collapsed="false">
      <c r="A23" s="46"/>
      <c r="B23" s="27" t="s">
        <v>540</v>
      </c>
      <c r="C23" s="27" t="s">
        <v>393</v>
      </c>
      <c r="D23" s="27"/>
    </row>
    <row r="24" customFormat="false" ht="14.9" hidden="false" customHeight="false" outlineLevel="0" collapsed="false">
      <c r="A24" s="46"/>
      <c r="B24" s="27"/>
      <c r="C24" s="27" t="s">
        <v>328</v>
      </c>
      <c r="D24" s="27" t="s">
        <v>541</v>
      </c>
    </row>
    <row r="25" customFormat="false" ht="82.05" hidden="false" customHeight="false" outlineLevel="0" collapsed="false">
      <c r="A25" s="46" t="s">
        <v>542</v>
      </c>
      <c r="B25" s="27"/>
      <c r="C25" s="74" t="s">
        <v>543</v>
      </c>
      <c r="D25" s="74" t="s">
        <v>544</v>
      </c>
    </row>
    <row r="26" customFormat="false" ht="28.35" hidden="false" customHeight="false" outlineLevel="0" collapsed="false">
      <c r="A26" s="46" t="s">
        <v>545</v>
      </c>
      <c r="B26" s="75"/>
      <c r="C26" s="27" t="s">
        <v>546</v>
      </c>
      <c r="D26" s="27" t="s">
        <v>547</v>
      </c>
    </row>
    <row r="27" customFormat="false" ht="12.75" hidden="false" customHeight="false" outlineLevel="0" collapsed="false">
      <c r="A27" s="76"/>
      <c r="D27" s="77"/>
    </row>
    <row r="28" customFormat="false" ht="12.75" hidden="false" customHeight="false" outlineLevel="0" collapsed="false">
      <c r="A28" s="71" t="s">
        <v>548</v>
      </c>
      <c r="B28" s="78"/>
      <c r="C28" s="78"/>
      <c r="D28" s="78"/>
    </row>
    <row r="29" s="23" customFormat="true" ht="14.9" hidden="false" customHeight="false" outlineLevel="0" collapsed="false">
      <c r="A29" s="79" t="s">
        <v>549</v>
      </c>
      <c r="B29" s="53" t="s">
        <v>550</v>
      </c>
      <c r="C29" s="53" t="s">
        <v>551</v>
      </c>
      <c r="D29" s="53" t="s">
        <v>552</v>
      </c>
    </row>
    <row r="30" s="23" customFormat="true" ht="14.9" hidden="false" customHeight="false" outlineLevel="0" collapsed="false">
      <c r="A30" s="79" t="s">
        <v>553</v>
      </c>
      <c r="B30" s="53" t="s">
        <v>550</v>
      </c>
      <c r="C30" s="53" t="s">
        <v>554</v>
      </c>
      <c r="D30" s="53" t="s">
        <v>555</v>
      </c>
    </row>
  </sheetData>
  <printOptions headings="false" gridLines="false" gridLinesSet="true" horizontalCentered="false" verticalCentered="false"/>
  <pageMargins left="0.7" right="0.7" top="0.7875" bottom="0.7875" header="0.3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72"/>
  <sheetViews>
    <sheetView showFormulas="false" showGridLines="true" showRowColHeaders="true" showZeros="true" rightToLeft="false" tabSelected="false" showOutlineSymbols="true" defaultGridColor="true" view="normal" topLeftCell="A19" colorId="64" zoomScale="110" zoomScaleNormal="110" zoomScalePageLayoutView="100" workbookViewId="0">
      <selection pane="topLeft" activeCell="C33" activeCellId="1" sqref="L28 C33"/>
    </sheetView>
  </sheetViews>
  <sheetFormatPr defaultColWidth="10.84765625" defaultRowHeight="12.75" zeroHeight="false" outlineLevelRow="0" outlineLevelCol="0"/>
  <cols>
    <col collapsed="false" customWidth="true" hidden="false" outlineLevel="0" max="1" min="1" style="80" width="33.42"/>
    <col collapsed="false" customWidth="true" hidden="false" outlineLevel="0" max="2" min="2" style="80" width="21.29"/>
    <col collapsed="false" customWidth="true" hidden="false" outlineLevel="0" max="3" min="3" style="80" width="29.86"/>
    <col collapsed="false" customWidth="true" hidden="false" outlineLevel="0" max="4" min="4" style="80" width="36.29"/>
    <col collapsed="false" customWidth="false" hidden="false" outlineLevel="0" max="16384" min="5" style="80" width="10.85"/>
  </cols>
  <sheetData>
    <row r="1" customFormat="false" ht="12.8" hidden="false" customHeight="false" outlineLevel="0" collapsed="false">
      <c r="A1" s="81" t="s">
        <v>556</v>
      </c>
      <c r="B1" s="81"/>
      <c r="C1" s="81"/>
      <c r="D1" s="81"/>
    </row>
    <row r="2" customFormat="false" ht="12.8" hidden="false" customHeight="false" outlineLevel="0" collapsed="false"/>
    <row r="3" customFormat="false" ht="12.8" hidden="false" customHeight="false" outlineLevel="0" collapsed="false">
      <c r="A3" s="82" t="s">
        <v>557</v>
      </c>
      <c r="B3" s="82"/>
      <c r="C3" s="82"/>
      <c r="D3" s="82"/>
    </row>
    <row r="4" s="23" customFormat="true" ht="12.8" hidden="false" customHeight="false" outlineLevel="0" collapsed="false">
      <c r="A4" s="83" t="s">
        <v>5</v>
      </c>
      <c r="B4" s="83" t="s">
        <v>7</v>
      </c>
      <c r="C4" s="83" t="s">
        <v>13</v>
      </c>
      <c r="D4" s="83"/>
    </row>
    <row r="5" customFormat="false" ht="12.8" hidden="false" customHeight="false" outlineLevel="0" collapsed="false">
      <c r="A5" s="84"/>
      <c r="B5" s="84"/>
      <c r="C5" s="84"/>
      <c r="D5" s="84"/>
    </row>
    <row r="6" customFormat="false" ht="12.8" hidden="false" customHeight="false" outlineLevel="0" collapsed="false">
      <c r="A6" s="84" t="s">
        <v>558</v>
      </c>
      <c r="B6" s="84" t="s">
        <v>8</v>
      </c>
      <c r="C6" s="84" t="s">
        <v>559</v>
      </c>
      <c r="D6" s="84"/>
    </row>
    <row r="7" customFormat="false" ht="12.8" hidden="false" customHeight="false" outlineLevel="0" collapsed="false">
      <c r="A7" s="84" t="s">
        <v>6</v>
      </c>
      <c r="B7" s="84" t="s">
        <v>393</v>
      </c>
      <c r="C7" s="84" t="s">
        <v>14</v>
      </c>
      <c r="D7" s="84"/>
    </row>
    <row r="8" customFormat="false" ht="12.8" hidden="false" customHeight="false" outlineLevel="0" collapsed="false">
      <c r="A8" s="84" t="s">
        <v>560</v>
      </c>
      <c r="B8" s="84" t="s">
        <v>561</v>
      </c>
      <c r="C8" s="84" t="s">
        <v>562</v>
      </c>
      <c r="D8" s="84"/>
    </row>
    <row r="9" customFormat="false" ht="12.8" hidden="false" customHeight="false" outlineLevel="0" collapsed="false">
      <c r="A9" s="84" t="s">
        <v>563</v>
      </c>
      <c r="B9" s="84"/>
      <c r="C9" s="84" t="s">
        <v>564</v>
      </c>
      <c r="D9" s="84"/>
    </row>
    <row r="10" customFormat="false" ht="12.8" hidden="false" customHeight="false" outlineLevel="0" collapsed="false">
      <c r="A10" s="84" t="s">
        <v>565</v>
      </c>
      <c r="B10" s="84"/>
      <c r="C10" s="84" t="s">
        <v>566</v>
      </c>
      <c r="D10" s="84"/>
    </row>
    <row r="11" customFormat="false" ht="12.8" hidden="false" customHeight="false" outlineLevel="0" collapsed="false">
      <c r="A11" s="84" t="s">
        <v>567</v>
      </c>
      <c r="B11" s="84"/>
      <c r="C11" s="84" t="s">
        <v>568</v>
      </c>
      <c r="D11" s="84"/>
    </row>
    <row r="12" customFormat="false" ht="12.8" hidden="false" customHeight="false" outlineLevel="0" collapsed="false">
      <c r="A12" s="84" t="s">
        <v>569</v>
      </c>
      <c r="B12" s="84"/>
      <c r="C12" s="84" t="s">
        <v>570</v>
      </c>
      <c r="D12" s="84"/>
    </row>
    <row r="13" customFormat="false" ht="12.8" hidden="false" customHeight="false" outlineLevel="0" collapsed="false">
      <c r="A13" s="84"/>
      <c r="B13" s="84"/>
      <c r="C13" s="84" t="s">
        <v>571</v>
      </c>
      <c r="D13" s="84"/>
    </row>
    <row r="14" customFormat="false" ht="12.8" hidden="false" customHeight="false" outlineLevel="0" collapsed="false">
      <c r="A14" s="84"/>
      <c r="B14" s="84"/>
      <c r="C14" s="84" t="s">
        <v>572</v>
      </c>
      <c r="D14" s="84"/>
    </row>
    <row r="15" customFormat="false" ht="12.8" hidden="false" customHeight="false" outlineLevel="0" collapsed="false">
      <c r="A15" s="84"/>
      <c r="B15" s="84"/>
      <c r="C15" s="84" t="s">
        <v>573</v>
      </c>
      <c r="D15" s="84"/>
    </row>
    <row r="16" customFormat="false" ht="12.8" hidden="false" customHeight="false" outlineLevel="0" collapsed="false">
      <c r="A16" s="84"/>
      <c r="B16" s="84"/>
      <c r="C16" s="84" t="s">
        <v>574</v>
      </c>
      <c r="D16" s="84"/>
    </row>
    <row r="17" customFormat="false" ht="12.8" hidden="false" customHeight="false" outlineLevel="0" collapsed="false">
      <c r="A17" s="84"/>
      <c r="B17" s="84"/>
      <c r="C17" s="84" t="s">
        <v>575</v>
      </c>
      <c r="D17" s="84"/>
    </row>
    <row r="18" customFormat="false" ht="12.8" hidden="false" customHeight="false" outlineLevel="0" collapsed="false"/>
    <row r="19" customFormat="false" ht="12.8" hidden="false" customHeight="false" outlineLevel="0" collapsed="false">
      <c r="A19" s="82" t="s">
        <v>576</v>
      </c>
      <c r="B19" s="82"/>
      <c r="C19" s="82"/>
      <c r="D19" s="82"/>
    </row>
    <row r="20" customFormat="false" ht="12.8" hidden="false" customHeight="false" outlineLevel="0" collapsed="false">
      <c r="A20" s="83" t="s">
        <v>577</v>
      </c>
      <c r="B20" s="83" t="s">
        <v>578</v>
      </c>
      <c r="C20" s="83"/>
      <c r="D20" s="84"/>
    </row>
    <row r="21" customFormat="false" ht="12.8" hidden="false" customHeight="false" outlineLevel="0" collapsed="false">
      <c r="A21" s="84"/>
      <c r="B21" s="84"/>
      <c r="C21" s="84"/>
      <c r="D21" s="84"/>
    </row>
    <row r="22" customFormat="false" ht="12.8" hidden="false" customHeight="false" outlineLevel="0" collapsed="false">
      <c r="A22" s="46" t="s">
        <v>29</v>
      </c>
      <c r="B22" s="84" t="s">
        <v>160</v>
      </c>
      <c r="C22" s="84"/>
      <c r="D22" s="84"/>
    </row>
    <row r="23" customFormat="false" ht="12.8" hidden="false" customHeight="false" outlineLevel="0" collapsed="false">
      <c r="A23" s="46" t="s">
        <v>154</v>
      </c>
      <c r="B23" s="84" t="s">
        <v>54</v>
      </c>
      <c r="C23" s="84"/>
      <c r="D23" s="84"/>
    </row>
    <row r="24" customFormat="false" ht="12.8" hidden="false" customHeight="false" outlineLevel="0" collapsed="false">
      <c r="A24" s="46" t="s">
        <v>143</v>
      </c>
      <c r="B24" s="84" t="s">
        <v>30</v>
      </c>
      <c r="C24" s="84"/>
      <c r="D24" s="84"/>
    </row>
    <row r="25" customFormat="false" ht="12.8" hidden="false" customHeight="false" outlineLevel="0" collapsed="false">
      <c r="A25" s="46" t="s">
        <v>507</v>
      </c>
      <c r="B25" s="84"/>
      <c r="C25" s="84"/>
      <c r="D25" s="84"/>
    </row>
    <row r="26" customFormat="false" ht="12.8" hidden="false" customHeight="false" outlineLevel="0" collapsed="false">
      <c r="A26" s="46" t="s">
        <v>509</v>
      </c>
      <c r="B26" s="84"/>
      <c r="C26" s="84"/>
      <c r="D26" s="84"/>
    </row>
    <row r="27" customFormat="false" ht="12.8" hidden="false" customHeight="false" outlineLevel="0" collapsed="false"/>
    <row r="28" customFormat="false" ht="12.8" hidden="false" customHeight="false" outlineLevel="0" collapsed="false">
      <c r="A28" s="82" t="s">
        <v>579</v>
      </c>
      <c r="B28" s="82"/>
      <c r="C28" s="82"/>
      <c r="D28" s="82"/>
    </row>
    <row r="29" customFormat="false" ht="12.8" hidden="false" customHeight="false" outlineLevel="0" collapsed="false">
      <c r="A29" s="83" t="s">
        <v>580</v>
      </c>
      <c r="B29" s="83" t="s">
        <v>581</v>
      </c>
      <c r="C29" s="83" t="s">
        <v>582</v>
      </c>
      <c r="D29" s="83" t="s">
        <v>583</v>
      </c>
    </row>
    <row r="30" customFormat="false" ht="12.8" hidden="false" customHeight="false" outlineLevel="0" collapsed="false">
      <c r="A30" s="84"/>
      <c r="B30" s="84"/>
      <c r="C30" s="84"/>
      <c r="D30" s="84"/>
    </row>
    <row r="31" customFormat="false" ht="12.8" hidden="false" customHeight="false" outlineLevel="0" collapsed="false">
      <c r="A31" s="85" t="s">
        <v>278</v>
      </c>
      <c r="B31" s="84" t="n">
        <v>15</v>
      </c>
      <c r="C31" s="84" t="s">
        <v>8</v>
      </c>
      <c r="D31" s="84" t="s">
        <v>283</v>
      </c>
    </row>
    <row r="32" customFormat="false" ht="12.8" hidden="false" customHeight="false" outlineLevel="0" collapsed="false">
      <c r="A32" s="85" t="s">
        <v>403</v>
      </c>
      <c r="B32" s="84" t="n">
        <v>20</v>
      </c>
      <c r="C32" s="84" t="s">
        <v>393</v>
      </c>
      <c r="D32" s="84" t="s">
        <v>291</v>
      </c>
    </row>
    <row r="33" customFormat="false" ht="12.8" hidden="false" customHeight="false" outlineLevel="0" collapsed="false">
      <c r="A33" s="85" t="s">
        <v>480</v>
      </c>
      <c r="B33" s="84" t="n">
        <v>25</v>
      </c>
      <c r="C33" s="84" t="s">
        <v>328</v>
      </c>
      <c r="D33" s="84" t="s">
        <v>546</v>
      </c>
    </row>
    <row r="34" customFormat="false" ht="12.8" hidden="false" customHeight="false" outlineLevel="0" collapsed="false">
      <c r="A34" s="85" t="s">
        <v>413</v>
      </c>
      <c r="B34" s="84" t="n">
        <v>30</v>
      </c>
      <c r="C34" s="84"/>
      <c r="D34" s="84"/>
    </row>
    <row r="35" customFormat="false" ht="12.8" hidden="false" customHeight="false" outlineLevel="0" collapsed="false">
      <c r="A35" s="85" t="s">
        <v>584</v>
      </c>
      <c r="B35" s="84" t="n">
        <v>35</v>
      </c>
      <c r="C35" s="84"/>
      <c r="D35" s="84"/>
    </row>
    <row r="36" customFormat="false" ht="12.8" hidden="false" customHeight="false" outlineLevel="0" collapsed="false">
      <c r="A36" s="85" t="s">
        <v>368</v>
      </c>
      <c r="B36" s="84" t="n">
        <v>40</v>
      </c>
      <c r="C36" s="84"/>
      <c r="D36" s="84"/>
    </row>
    <row r="37" customFormat="false" ht="12.8" hidden="false" customHeight="false" outlineLevel="0" collapsed="false">
      <c r="A37" s="85" t="s">
        <v>439</v>
      </c>
      <c r="B37" s="84" t="n">
        <v>45</v>
      </c>
      <c r="C37" s="84"/>
      <c r="D37" s="84"/>
    </row>
    <row r="38" customFormat="false" ht="12.8" hidden="false" customHeight="false" outlineLevel="0" collapsed="false">
      <c r="A38" s="84" t="s">
        <v>585</v>
      </c>
      <c r="B38" s="84" t="n">
        <v>60</v>
      </c>
      <c r="C38" s="84"/>
      <c r="D38" s="83" t="s">
        <v>586</v>
      </c>
    </row>
    <row r="39" customFormat="false" ht="12.8" hidden="false" customHeight="false" outlineLevel="0" collapsed="false">
      <c r="A39" s="85" t="s">
        <v>357</v>
      </c>
      <c r="B39" s="84" t="n">
        <v>90</v>
      </c>
      <c r="C39" s="84"/>
      <c r="D39" s="84" t="s">
        <v>283</v>
      </c>
    </row>
    <row r="40" customFormat="false" ht="12.8" hidden="false" customHeight="false" outlineLevel="0" collapsed="false">
      <c r="A40" s="86" t="s">
        <v>287</v>
      </c>
      <c r="B40" s="84" t="n">
        <v>120</v>
      </c>
      <c r="C40" s="84"/>
      <c r="D40" s="84" t="s">
        <v>291</v>
      </c>
    </row>
    <row r="41" customFormat="false" ht="12.8" hidden="false" customHeight="false" outlineLevel="0" collapsed="false">
      <c r="A41" s="85" t="s">
        <v>337</v>
      </c>
      <c r="B41" s="84" t="n">
        <v>150</v>
      </c>
      <c r="C41" s="84"/>
      <c r="D41" s="84"/>
    </row>
    <row r="42" customFormat="false" ht="12.8" hidden="false" customHeight="false" outlineLevel="0" collapsed="false">
      <c r="A42" s="85"/>
      <c r="B42" s="84" t="n">
        <v>180</v>
      </c>
      <c r="C42" s="84"/>
      <c r="D42" s="84"/>
    </row>
    <row r="43" customFormat="false" ht="12.8" hidden="false" customHeight="false" outlineLevel="0" collapsed="false">
      <c r="A43" s="85"/>
      <c r="B43" s="84" t="n">
        <v>210</v>
      </c>
      <c r="C43" s="84"/>
      <c r="D43" s="84"/>
    </row>
    <row r="44" customFormat="false" ht="12.8" hidden="false" customHeight="false" outlineLevel="0" collapsed="false">
      <c r="A44" s="85"/>
      <c r="B44" s="84" t="n">
        <v>240</v>
      </c>
      <c r="C44" s="84"/>
      <c r="D44" s="84"/>
    </row>
    <row r="45" customFormat="false" ht="12.8" hidden="false" customHeight="false" outlineLevel="0" collapsed="false">
      <c r="A45" s="84"/>
      <c r="B45" s="87" t="s">
        <v>288</v>
      </c>
      <c r="C45" s="84"/>
      <c r="D45" s="84"/>
    </row>
    <row r="46" customFormat="false" ht="12.8" hidden="false" customHeight="false" outlineLevel="0" collapsed="false"/>
    <row r="47" customFormat="false" ht="12.8" hidden="false" customHeight="false" outlineLevel="0" collapsed="false">
      <c r="A47" s="2"/>
    </row>
    <row r="48" customFormat="false" ht="12.8" hidden="false" customHeight="false" outlineLevel="0" collapsed="false">
      <c r="A48" s="2"/>
    </row>
    <row r="49" customFormat="false" ht="12.8" hidden="false" customHeight="false" outlineLevel="0" collapsed="false">
      <c r="A49" s="20"/>
      <c r="B49" s="2"/>
    </row>
    <row r="50" customFormat="false" ht="12.8" hidden="false" customHeight="false" outlineLevel="0" collapsed="false">
      <c r="A50" s="47"/>
      <c r="B50" s="20"/>
    </row>
    <row r="51" customFormat="false" ht="12.8" hidden="false" customHeight="false" outlineLevel="0" collapsed="false">
      <c r="A51" s="20"/>
      <c r="B51" s="20"/>
    </row>
    <row r="52" customFormat="false" ht="12.8" hidden="false" customHeight="false" outlineLevel="0" collapsed="false">
      <c r="A52" s="20"/>
      <c r="B52" s="20"/>
    </row>
    <row r="53" customFormat="false" ht="12.8" hidden="false" customHeight="false" outlineLevel="0" collapsed="false">
      <c r="A53" s="20"/>
      <c r="B53" s="20"/>
    </row>
    <row r="54" customFormat="false" ht="12.8" hidden="false" customHeight="false" outlineLevel="0" collapsed="false">
      <c r="A54" s="2"/>
      <c r="B54" s="88"/>
    </row>
    <row r="55" customFormat="false" ht="12.8" hidden="false" customHeight="false" outlineLevel="0" collapsed="false">
      <c r="A55" s="2"/>
      <c r="B55" s="88"/>
    </row>
    <row r="56" customFormat="false" ht="12.8" hidden="false" customHeight="false" outlineLevel="0" collapsed="false">
      <c r="A56" s="2"/>
      <c r="B56" s="88"/>
    </row>
    <row r="57" customFormat="false" ht="12.8" hidden="false" customHeight="false" outlineLevel="0" collapsed="false">
      <c r="B57" s="89"/>
    </row>
    <row r="58" customFormat="false" ht="12.8" hidden="false" customHeight="false" outlineLevel="0" collapsed="false">
      <c r="B58" s="89"/>
    </row>
    <row r="59" customFormat="false" ht="12.8" hidden="false" customHeight="false" outlineLevel="0" collapsed="false">
      <c r="A59" s="2"/>
      <c r="B59" s="89"/>
    </row>
    <row r="60" customFormat="false" ht="12.8" hidden="false" customHeight="false" outlineLevel="0" collapsed="false">
      <c r="A60" s="2"/>
      <c r="B60" s="89"/>
    </row>
    <row r="61" customFormat="false" ht="12.8" hidden="false" customHeight="false" outlineLevel="0" collapsed="false">
      <c r="A61" s="2"/>
      <c r="B61" s="89"/>
    </row>
    <row r="62" customFormat="false" ht="12.8" hidden="false" customHeight="false" outlineLevel="0" collapsed="false">
      <c r="A62" s="2"/>
      <c r="B62" s="89"/>
    </row>
    <row r="63" customFormat="false" ht="12.8" hidden="false" customHeight="false" outlineLevel="0" collapsed="false">
      <c r="A63" s="2"/>
      <c r="B63" s="89"/>
    </row>
    <row r="64" customFormat="false" ht="12.8" hidden="false" customHeight="false" outlineLevel="0" collapsed="false">
      <c r="A64" s="2"/>
      <c r="B64" s="89"/>
    </row>
    <row r="65" customFormat="false" ht="12.8" hidden="false" customHeight="false" outlineLevel="0" collapsed="false">
      <c r="A65" s="2"/>
      <c r="B65" s="89"/>
    </row>
    <row r="66" customFormat="false" ht="12.8" hidden="false" customHeight="false" outlineLevel="0" collapsed="false">
      <c r="A66" s="2"/>
      <c r="B66" s="89"/>
    </row>
    <row r="67" customFormat="false" ht="12.8" hidden="false" customHeight="false" outlineLevel="0" collapsed="false">
      <c r="A67" s="2"/>
      <c r="B67" s="89"/>
    </row>
    <row r="68" customFormat="false" ht="12.8" hidden="false" customHeight="false" outlineLevel="0" collapsed="false">
      <c r="A68" s="2"/>
      <c r="B68" s="89"/>
    </row>
    <row r="69" customFormat="false" ht="12.8" hidden="false" customHeight="false" outlineLevel="0" collapsed="false">
      <c r="A69" s="2"/>
    </row>
    <row r="70" customFormat="false" ht="12.8" hidden="false" customHeight="false" outlineLevel="0" collapsed="false">
      <c r="A70" s="2"/>
    </row>
    <row r="71" customFormat="false" ht="12.8" hidden="false" customHeight="false" outlineLevel="0" collapsed="false">
      <c r="A71" s="2"/>
    </row>
    <row r="72" customFormat="false" ht="12.8" hidden="false" customHeight="false" outlineLevel="0" collapsed="false">
      <c r="A72" s="2"/>
    </row>
  </sheetData>
  <mergeCells count="4">
    <mergeCell ref="A1:D1"/>
    <mergeCell ref="A3:D3"/>
    <mergeCell ref="A19:D19"/>
    <mergeCell ref="A28:D28"/>
  </mergeCells>
  <printOptions headings="false" gridLines="false" gridLinesSet="true" horizontalCentered="true" verticalCentered="false"/>
  <pageMargins left="0.7" right="0.7" top="0.7875" bottom="0.7875" header="0.3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229</TotalTime>
  <Application>LibreOffice/24.2.7.2$Linux_X86_64 LibreOffice_project/420$Build-2</Application>
  <AppVersion>15.0000</AppVersion>
  <Company>OTH Regensburg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2008-01-15T07:33:58Z</dcterms:created>
  <dc:creator>Sabine Jaritz</dc:creator>
  <dc:description/>
  <dc:language>de-DE</dc:language>
  <cp:lastModifiedBy/>
  <cp:lastPrinted>2024-12-04T13:36:16Z</cp:lastPrinted>
  <dcterms:modified xsi:type="dcterms:W3CDTF">2026-03-17T13:41:56Z</dcterms:modified>
  <cp:revision>61</cp:revision>
  <dc:subject/>
  <dc:title>Lehrbetrieb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sgabedatum">
    <vt:lpwstr>2021-12-06T00:00:00Z</vt:lpwstr>
  </property>
  <property fmtid="{D5CDD505-2E9C-101B-9397-08002B2CF9AE}" pid="3" name="Automatische-DNR-Vergabe">
    <vt:lpwstr>https://sp.hs-regensburg.de/QuO/QuD-Portal/_layouts/15/wrkstat.aspx?List=60ae07f9-c710-4147-a4bb-ffce3af5c857&amp;WorkflowInstanceName=5b49e23a-6338-4569-8914-cffcd97b4108, Stufe 1</vt:lpwstr>
  </property>
  <property fmtid="{D5CDD505-2E9C-101B-9397-08002B2CF9AE}" pid="4" name="Bezeichnung">
    <vt:lpwstr>Studienplantabelle zur Bekanntmachung für Studierende - Vorlage</vt:lpwstr>
  </property>
  <property fmtid="{D5CDD505-2E9C-101B-9397-08002B2CF9AE}" pid="5" name="ContentTypeId">
    <vt:lpwstr>0x010100C57B14DE6374884BB9584889D35A57C4</vt:lpwstr>
  </property>
  <property fmtid="{D5CDD505-2E9C-101B-9397-08002B2CF9AE}" pid="6" name="D-Nr">
    <vt:lpwstr>143</vt:lpwstr>
  </property>
  <property fmtid="{D5CDD505-2E9C-101B-9397-08002B2CF9AE}" pid="7" name="Dokumentenart">
    <vt:lpwstr>Studium und Lehre</vt:lpwstr>
  </property>
  <property fmtid="{D5CDD505-2E9C-101B-9397-08002B2CF9AE}" pid="8" name="Dokumentenart0">
    <vt:lpwstr>Formulare</vt:lpwstr>
  </property>
  <property fmtid="{D5CDD505-2E9C-101B-9397-08002B2CF9AE}" pid="9" name="Ersteller">
    <vt:lpwstr>79</vt:lpwstr>
  </property>
  <property fmtid="{D5CDD505-2E9C-101B-9397-08002B2CF9AE}" pid="10" name="Freigeber">
    <vt:lpwstr>79</vt:lpwstr>
  </property>
  <property fmtid="{D5CDD505-2E9C-101B-9397-08002B2CF9AE}" pid="11" name="Gruppe Studierende">
    <vt:lpwstr>Nein</vt:lpwstr>
  </property>
  <property fmtid="{D5CDD505-2E9C-101B-9397-08002B2CF9AE}" pid="12" name="Gültig bis">
    <vt:lpwstr>2023-12-06T00:00:00Z</vt:lpwstr>
  </property>
  <property fmtid="{D5CDD505-2E9C-101B-9397-08002B2CF9AE}" pid="13" name="IconOverlay">
    <vt:lpwstr/>
  </property>
  <property fmtid="{D5CDD505-2E9C-101B-9397-08002B2CF9AE}" pid="14" name="Prüfer">
    <vt:lpwstr>79</vt:lpwstr>
  </property>
  <property fmtid="{D5CDD505-2E9C-101B-9397-08002B2CF9AE}" pid="15" name="Verantwortlich">
    <vt:lpwstr>QuO</vt:lpwstr>
  </property>
  <property fmtid="{D5CDD505-2E9C-101B-9397-08002B2CF9AE}" pid="16" name="_dlc_DocId">
    <vt:lpwstr>MJAR55X3VR3P-1995469596-143</vt:lpwstr>
  </property>
  <property fmtid="{D5CDD505-2E9C-101B-9397-08002B2CF9AE}" pid="17" name="_dlc_DocIdItemGuid">
    <vt:lpwstr>748a1210-ccb6-4d90-af93-36bf5bc011fd</vt:lpwstr>
  </property>
  <property fmtid="{D5CDD505-2E9C-101B-9397-08002B2CF9AE}" pid="18" name="_dlc_DocIdUrl">
    <vt:lpwstr>https://sp.hs-regensburg.de/QuO/QuD-Portal/_layouts/15/DocIdRedir.aspx?ID=MJAR55X3VR3P-1995469596-143, MJAR55X3VR3P-1995469596-143</vt:lpwstr>
  </property>
  <property fmtid="{D5CDD505-2E9C-101B-9397-08002B2CF9AE}" pid="19" name="display_urn:schemas-microsoft-com:office:office#Ersteller">
    <vt:lpwstr>Ralph Schneider</vt:lpwstr>
  </property>
  <property fmtid="{D5CDD505-2E9C-101B-9397-08002B2CF9AE}" pid="20" name="display_urn:schemas-microsoft-com:office:office#Freigeber">
    <vt:lpwstr>Ralph Schneider</vt:lpwstr>
  </property>
  <property fmtid="{D5CDD505-2E9C-101B-9397-08002B2CF9AE}" pid="21" name="display_urn:schemas-microsoft-com:office:office#Pr_x005F_x00fc_fer">
    <vt:lpwstr>Ralph Schneider</vt:lpwstr>
  </property>
</Properties>
</file>